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5\07\"/>
    </mc:Choice>
  </mc:AlternateContent>
  <xr:revisionPtr revIDLastSave="0" documentId="13_ncr:1_{EDF57017-0AD4-4E9A-BA22-E0CF2938BDF4}" xr6:coauthVersionLast="47" xr6:coauthVersionMax="47" xr10:uidLastSave="{00000000-0000-0000-0000-000000000000}"/>
  <bookViews>
    <workbookView xWindow="-120" yWindow="-120" windowWidth="29040" windowHeight="15840" xr2:uid="{A50AFB55-4BF1-4BFA-A7A4-9B5AB5A4D8C3}"/>
  </bookViews>
  <sheets>
    <sheet name="Sheet1" sheetId="1" r:id="rId1"/>
  </sheets>
  <definedNames>
    <definedName name="_xlnm.Print_Area" localSheetId="0">Sheet1!$A$1:$G$91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1" i="1" l="1"/>
  <c r="E60" i="1" l="1"/>
  <c r="E53" i="1"/>
  <c r="E36" i="1"/>
  <c r="E27" i="1"/>
  <c r="E17" i="1"/>
  <c r="E8" i="1"/>
  <c r="E74" i="1" l="1"/>
  <c r="E75" i="1" l="1"/>
</calcChain>
</file>

<file path=xl/sharedStrings.xml><?xml version="1.0" encoding="utf-8"?>
<sst xmlns="http://schemas.openxmlformats.org/spreadsheetml/2006/main" count="386" uniqueCount="223">
  <si>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</si>
  <si>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</si>
  <si>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</si>
  <si>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</si>
  <si>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</si>
  <si>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</si>
  <si>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</si>
  <si>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</si>
  <si>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</si>
  <si>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</si>
  <si>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ZAGREB</t>
  </si>
  <si>
    <t>3231</t>
  </si>
  <si>
    <t>2.</t>
  </si>
  <si>
    <t>3221</t>
  </si>
  <si>
    <t>5.</t>
  </si>
  <si>
    <t>BUZET</t>
  </si>
  <si>
    <t>6.</t>
  </si>
  <si>
    <t>7.</t>
  </si>
  <si>
    <t>8.</t>
  </si>
  <si>
    <t>3235</t>
  </si>
  <si>
    <t>10.</t>
  </si>
  <si>
    <t>11.</t>
  </si>
  <si>
    <t>3234</t>
  </si>
  <si>
    <t>15.</t>
  </si>
  <si>
    <t>3223</t>
  </si>
  <si>
    <t>3239</t>
  </si>
  <si>
    <t>27759560625</t>
  </si>
  <si>
    <t>RIJEKA</t>
  </si>
  <si>
    <t>UKUPNO:</t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</si>
  <si>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</si>
  <si>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</si>
  <si>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</si>
  <si>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</si>
  <si>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</si>
  <si>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</si>
  <si>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</si>
  <si>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</si>
  <si>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</si>
  <si>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</si>
  <si>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</si>
  <si>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</si>
  <si>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13.</t>
  </si>
  <si>
    <t>4.</t>
  </si>
  <si>
    <t>9.</t>
  </si>
  <si>
    <t>naknade za bolest, invalidnost i smrtni slučaj, regres</t>
  </si>
  <si>
    <t>3222</t>
  </si>
  <si>
    <t>PAZIN</t>
  </si>
  <si>
    <t>16.</t>
  </si>
  <si>
    <t>17.</t>
  </si>
  <si>
    <t>3224</t>
  </si>
  <si>
    <t>20.</t>
  </si>
  <si>
    <t>21.</t>
  </si>
  <si>
    <t>22.</t>
  </si>
  <si>
    <t>23.</t>
  </si>
  <si>
    <t>24.</t>
  </si>
  <si>
    <t>26.</t>
  </si>
  <si>
    <t>27.</t>
  </si>
  <si>
    <t>3236</t>
  </si>
  <si>
    <t>28.</t>
  </si>
  <si>
    <t>29.</t>
  </si>
  <si>
    <t>31.</t>
  </si>
  <si>
    <t>32.</t>
  </si>
  <si>
    <t>33.</t>
  </si>
  <si>
    <t>3232</t>
  </si>
  <si>
    <t>34.</t>
  </si>
  <si>
    <t>35.</t>
  </si>
  <si>
    <t>36.</t>
  </si>
  <si>
    <t>37.</t>
  </si>
  <si>
    <t>38.</t>
  </si>
  <si>
    <t>39.</t>
  </si>
  <si>
    <t>40.</t>
  </si>
  <si>
    <t>41.</t>
  </si>
  <si>
    <t>PCTOGO d.o.o.</t>
  </si>
  <si>
    <t>98377731859</t>
  </si>
  <si>
    <t>42.</t>
  </si>
  <si>
    <t>42255248046</t>
  </si>
  <si>
    <t>94300736117</t>
  </si>
  <si>
    <t>44138062462</t>
  </si>
  <si>
    <t>VARAŽDIN</t>
  </si>
  <si>
    <t>WEBUS d.o.o.</t>
  </si>
  <si>
    <t>60404924082</t>
  </si>
  <si>
    <t>LEDO PLUS d.o.o.</t>
  </si>
  <si>
    <t>07179054100</t>
  </si>
  <si>
    <t>PRODUKT KOMERC d.o.o.</t>
  </si>
  <si>
    <t>87514740647</t>
  </si>
  <si>
    <t>45422293596</t>
  </si>
  <si>
    <t>50067726087</t>
  </si>
  <si>
    <t>FINA FINANCIJSKA AGENCIJA</t>
  </si>
  <si>
    <t>85821130368</t>
  </si>
  <si>
    <t>87311810356</t>
  </si>
  <si>
    <t>43.</t>
  </si>
  <si>
    <t>44.</t>
  </si>
  <si>
    <t>45.</t>
  </si>
  <si>
    <t>46.</t>
  </si>
  <si>
    <t>47.</t>
  </si>
  <si>
    <t>48.</t>
  </si>
  <si>
    <t>49.</t>
  </si>
  <si>
    <t>22751868617</t>
  </si>
  <si>
    <t>04492664153</t>
  </si>
  <si>
    <t>NASTAVNI ZAVOD ZA JAVNO ZDRAVSTVO IŽ</t>
  </si>
  <si>
    <t>90629578695</t>
  </si>
  <si>
    <t>78830943478</t>
  </si>
  <si>
    <t>3299</t>
  </si>
  <si>
    <t>ARTHREX ADRIA d.o.o.</t>
  </si>
  <si>
    <t>40437576100</t>
  </si>
  <si>
    <t>18.</t>
  </si>
  <si>
    <t>19.</t>
  </si>
  <si>
    <t>25.</t>
  </si>
  <si>
    <t>30.</t>
  </si>
  <si>
    <t>13970735570</t>
  </si>
  <si>
    <t>49713752334</t>
  </si>
  <si>
    <t>TINJAN</t>
  </si>
  <si>
    <t>4224</t>
  </si>
  <si>
    <t>12.</t>
  </si>
  <si>
    <t>23951171568</t>
  </si>
  <si>
    <t>14.</t>
  </si>
  <si>
    <t>Dokument IT d.o.o.</t>
  </si>
  <si>
    <t>FRUTIS trgovački obrt, vl. Branko Mioč</t>
  </si>
  <si>
    <t>ZAGREBINSPEKT d.o.o.</t>
  </si>
  <si>
    <t>ZUCCON d.o.o.</t>
  </si>
  <si>
    <t>01260195608</t>
  </si>
  <si>
    <t>NEDELIŠĆE</t>
  </si>
  <si>
    <t>25677819890</t>
  </si>
  <si>
    <t>45392055435</t>
  </si>
  <si>
    <t>30285469659</t>
  </si>
  <si>
    <t>64546066176</t>
  </si>
  <si>
    <t>90491206575</t>
  </si>
  <si>
    <t>85053522203</t>
  </si>
  <si>
    <t>47572307588</t>
  </si>
  <si>
    <t>82752153530</t>
  </si>
  <si>
    <t>93798397793</t>
  </si>
  <si>
    <t>3293</t>
  </si>
  <si>
    <t>3233</t>
  </si>
  <si>
    <t>4227</t>
  </si>
  <si>
    <t>INFORMACIJA O TROŠENJU SREDSTAVA ZA SRPANJ 2025 - KATEGORIJA 1 PRIMATELJA SREDSTAVA</t>
  </si>
  <si>
    <t>ACR - obrt za poprav. i održ.moto vozila</t>
  </si>
  <si>
    <t>ROVINJ - ROVIGNO</t>
  </si>
  <si>
    <t>AGRO PANACEA d.o.o.</t>
  </si>
  <si>
    <t>91879184148</t>
  </si>
  <si>
    <t>B.T.C. d.o.o.</t>
  </si>
  <si>
    <t>BRIONKA d.d.</t>
  </si>
  <si>
    <t>PULA (POLA)</t>
  </si>
  <si>
    <t>D.M. ELEKTRONIKA, zajednički obrt za trg</t>
  </si>
  <si>
    <t>77441631341</t>
  </si>
  <si>
    <t>DIFUSIONE d.o.o.</t>
  </si>
  <si>
    <t>69410384077</t>
  </si>
  <si>
    <t>EICO d.o.o.</t>
  </si>
  <si>
    <t>EKOPLANET d.o.o.</t>
  </si>
  <si>
    <t>ELEKTROMEHANIKA, VL. UŠIĆ MILJENKO</t>
  </si>
  <si>
    <t>POREČ (PARENZO)</t>
  </si>
  <si>
    <t>ELEKTRONIČAR d.o.o.</t>
  </si>
  <si>
    <t>FAMAX d.o.o.</t>
  </si>
  <si>
    <t>6209817121</t>
  </si>
  <si>
    <t>GRAD ROVINJ - ROVIGNO</t>
  </si>
  <si>
    <t>GRATIS d.o.o.</t>
  </si>
  <si>
    <t>HP-HRVATSKA POŠTA d.d.</t>
  </si>
  <si>
    <t>INA INDUSTRIJA NAFTE d.d.</t>
  </si>
  <si>
    <t>ZAGREB-NOVI ZAGREB</t>
  </si>
  <si>
    <t>INC d.o.o.</t>
  </si>
  <si>
    <t>32652482960</t>
  </si>
  <si>
    <t>VIŠKOVO</t>
  </si>
  <si>
    <t>INDE d.o.o.</t>
  </si>
  <si>
    <t>72204314766</t>
  </si>
  <si>
    <t>INFINITY&amp; CO, obrt za iznajmljivanje</t>
  </si>
  <si>
    <t>INSTITUT ZA MEDICINSKA ISTRAŽ. I MED.RAD</t>
  </si>
  <si>
    <t>ISKRA TEHNICS SERVIS  d.o.o.</t>
  </si>
  <si>
    <t>35624098738</t>
  </si>
  <si>
    <t>KOMUNALNI SERVIS d.o.o.</t>
  </si>
  <si>
    <t>KREATIVNI NERED, obrt za graf. usluge</t>
  </si>
  <si>
    <t>LC STUDIO, obrt za graf.usluge i tisak</t>
  </si>
  <si>
    <t>LIFT USLUGA PAČIĆ, obrt za serv. i mont.</t>
  </si>
  <si>
    <t>MEDIACOM zajednički obrt za elektrin.rad</t>
  </si>
  <si>
    <t>MEDICAL INTERTRADE d.o.o.</t>
  </si>
  <si>
    <t>SVETA NEDJELJA</t>
  </si>
  <si>
    <t>MOHOROVIĆ d.o.o.</t>
  </si>
  <si>
    <t>76838274115</t>
  </si>
  <si>
    <t>NARODNE NOVINE d.d.</t>
  </si>
  <si>
    <t>OBRT ZA ZEMLJANE RADOVE "KIKO"</t>
  </si>
  <si>
    <t>PERT d.o.o</t>
  </si>
  <si>
    <t>Podravka d.d.</t>
  </si>
  <si>
    <t>18928523252</t>
  </si>
  <si>
    <t>KOPRIVNICA</t>
  </si>
  <si>
    <t>SALESIANER MIETTEX Lotos d.o.o.</t>
  </si>
  <si>
    <t>SILVIA OBRT ZA TRG. I POS. NEK. ROVINJ</t>
  </si>
  <si>
    <t>SOL CROATIA d.o.o.</t>
  </si>
  <si>
    <t>Sport 3000  d.o.o.</t>
  </si>
  <si>
    <t>60053362038</t>
  </si>
  <si>
    <t>SUMAN d.o.o.</t>
  </si>
  <si>
    <t>TIM - WATS d.o.o.</t>
  </si>
  <si>
    <t>37766417678</t>
  </si>
  <si>
    <t>TRIO I d.o.o.</t>
  </si>
  <si>
    <t>U.O."RD-SAT" , vl. Radetić Damir</t>
  </si>
  <si>
    <t>UGOSTITELJSKI OBRT KONOBA JURE</t>
  </si>
  <si>
    <t>VALALTA d.o.o.</t>
  </si>
  <si>
    <t>VALAMAR RIVIERA d.d.</t>
  </si>
  <si>
    <t>36201212847</t>
  </si>
  <si>
    <t>VINDIJA d.o.o.</t>
  </si>
  <si>
    <t>ZAŠTITNA RADIONICA TEKOP NOVA</t>
  </si>
  <si>
    <t>33876111143</t>
  </si>
  <si>
    <t>Materijal i sirovine</t>
  </si>
  <si>
    <t>Ostale usluge</t>
  </si>
  <si>
    <t>Reprezentacija</t>
  </si>
  <si>
    <t>Zakupnine i najamnine</t>
  </si>
  <si>
    <t>3227</t>
  </si>
  <si>
    <t>Službena, radna i zaštitna odjeća i obuća</t>
  </si>
  <si>
    <t>Materijal i dijelovi za tekuće i investicijsko održavanje</t>
  </si>
  <si>
    <t>Usluge tekućeg i investicijskog održavanja</t>
  </si>
  <si>
    <t>Uredski materijal i ostali materijalni rashodi</t>
  </si>
  <si>
    <t>3252</t>
  </si>
  <si>
    <t>Uređaji, strojevi i oprema za ostale namjene</t>
  </si>
  <si>
    <t>Komunalne usluge</t>
  </si>
  <si>
    <t>Medicinska i laboratorijska oprema</t>
  </si>
  <si>
    <t>Ostali nespomenuti rashodi poslovanja</t>
  </si>
  <si>
    <t>Usluge telefona, pošte i prijevoza</t>
  </si>
  <si>
    <t>Energija</t>
  </si>
  <si>
    <t>Zdravstvene i veterinarske usluge</t>
  </si>
  <si>
    <t>4223</t>
  </si>
  <si>
    <t>Oprema za održavanje i zaštitu</t>
  </si>
  <si>
    <t>3251</t>
  </si>
  <si>
    <t>Usluge promidžbe i informiranja</t>
  </si>
  <si>
    <t>INFORMACIJA O TROŠENJU SREDSTAVA ZA SRPANJ 2025 - KATEGORIJA 2 PRIMATELJA SREDSTAVA</t>
  </si>
  <si>
    <t>Rashodi po osnovi otpisa lijekova i potrošnog medicinskog materijala</t>
  </si>
  <si>
    <t xml:space="preserve">Rashodi po osnovi utroška lijekova i potrošnog medicinskog materijala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</si>
</sst>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164" fontId="4" fillId="0" borderId="1" xfId="0" applyNumberFormat="1" applyFont="1" applyBorder="1"/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3" fillId="0" borderId="14" xfId="0" applyFont="1" applyBorder="1"/>
    <xf numFmtId="164" fontId="2" fillId="0" borderId="14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5" xfId="0" applyFont="1" applyBorder="1" applyAlignment="1">
      <alignment vertical="center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0" fontId="0" fillId="0" borderId="16" xfId="0" applyBorder="1"/>
    <xf numFmtId="164" fontId="2" fillId="0" borderId="14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17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164" fontId="0" fillId="0" borderId="19" xfId="0" applyNumberForma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64" fontId="0" fillId="0" borderId="22" xfId="0" applyNumberFormat="1" applyBorder="1"/>
    <xf numFmtId="0" fontId="0" fillId="0" borderId="23" xfId="0" applyBorder="1"/>
    <xf numFmtId="164" fontId="0" fillId="0" borderId="9" xfId="0" applyNumberFormat="1" applyBorder="1"/>
    <xf numFmtId="0" fontId="0" fillId="0" borderId="22" xfId="0" applyBorder="1" applyAlignment="1">
      <alignment horizontal="right"/>
    </xf>
    <xf numFmtId="0" fontId="0" fillId="0" borderId="23" xfId="0" applyBorder="1" applyAlignment="1">
      <alignment wrapText="1"/>
    </xf>
    <xf numFmtId="0" fontId="0" fillId="0" borderId="0" xfId="0" applyBorder="1"/>
    <xf numFmtId="0" fontId="0" fillId="0" borderId="1" xfId="0" applyFill="1" applyBorder="1"/>
    <xf numFmtId="164" fontId="0" fillId="0" borderId="1" xfId="0" applyNumberFormat="1" applyFill="1" applyBorder="1"/>
    <xf numFmtId="0" fontId="0" fillId="0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57B34-0003-4097-B785-09C01C592B4C}">
  <sheetPr>
    <pageSetUpPr fitToPage="1"/>
  </sheetPr>
  <dimension ref="A1:G96"/>
  <sheetViews>
    <sheetView tabSelected="1" workbookViewId="0">
      <selection activeCell="B92" sqref="B92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5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4"/>
    </row>
    <row r="2" spans="1:7" x14ac:dyDescent="0.25">
      <c r="A2" s="3" t="s">
        <v>1</v>
      </c>
    </row>
    <row r="4" spans="1:7" x14ac:dyDescent="0.25">
      <c r="A4" s="4" t="s">
        <v>134</v>
      </c>
    </row>
    <row r="5" spans="1:7" ht="60" x14ac:dyDescent="0.25">
      <c r="A5" s="33" t="s">
        <v>2</v>
      </c>
      <c r="B5" s="34" t="s">
        <v>3</v>
      </c>
      <c r="C5" s="35" t="s">
        <v>4</v>
      </c>
      <c r="D5" s="38" t="s">
        <v>5</v>
      </c>
      <c r="E5" s="42" t="s">
        <v>6</v>
      </c>
      <c r="F5" s="40" t="s">
        <v>7</v>
      </c>
      <c r="G5" s="36" t="s">
        <v>8</v>
      </c>
    </row>
    <row r="6" spans="1:7" x14ac:dyDescent="0.25">
      <c r="A6" s="10" t="s">
        <v>9</v>
      </c>
      <c r="B6" s="11" t="s">
        <v>137</v>
      </c>
      <c r="C6" s="11" t="s">
        <v>138</v>
      </c>
      <c r="D6" s="11" t="s">
        <v>136</v>
      </c>
      <c r="E6" s="48">
        <v>125.2</v>
      </c>
      <c r="F6" s="11" t="s">
        <v>13</v>
      </c>
      <c r="G6" s="12" t="s">
        <v>207</v>
      </c>
    </row>
    <row r="7" spans="1:7" x14ac:dyDescent="0.25">
      <c r="A7" s="6" t="s">
        <v>12</v>
      </c>
      <c r="B7" s="7" t="s">
        <v>137</v>
      </c>
      <c r="C7" s="7" t="s">
        <v>138</v>
      </c>
      <c r="D7" s="7" t="s">
        <v>136</v>
      </c>
      <c r="E7" s="8">
        <v>48.2</v>
      </c>
      <c r="F7" s="7" t="s">
        <v>49</v>
      </c>
      <c r="G7" s="9" t="s">
        <v>205</v>
      </c>
    </row>
    <row r="8" spans="1:7" x14ac:dyDescent="0.25">
      <c r="A8" s="13"/>
      <c r="B8" s="37" t="s">
        <v>137</v>
      </c>
      <c r="C8" s="37" t="s">
        <v>138</v>
      </c>
      <c r="D8" s="37" t="s">
        <v>136</v>
      </c>
      <c r="E8" s="49">
        <f>SUM(E6:E7)</f>
        <v>173.4</v>
      </c>
      <c r="F8" s="37"/>
      <c r="G8" s="15"/>
    </row>
    <row r="9" spans="1:7" x14ac:dyDescent="0.25">
      <c r="A9" s="10" t="s">
        <v>29</v>
      </c>
      <c r="B9" s="11" t="s">
        <v>103</v>
      </c>
      <c r="C9" s="11" t="s">
        <v>104</v>
      </c>
      <c r="D9" s="11" t="s">
        <v>10</v>
      </c>
      <c r="E9" s="48">
        <v>2700</v>
      </c>
      <c r="F9" s="11" t="s">
        <v>208</v>
      </c>
      <c r="G9" s="12" t="s">
        <v>221</v>
      </c>
    </row>
    <row r="10" spans="1:7" x14ac:dyDescent="0.25">
      <c r="A10" s="6" t="s">
        <v>42</v>
      </c>
      <c r="B10" s="7" t="s">
        <v>139</v>
      </c>
      <c r="C10" s="7" t="s">
        <v>120</v>
      </c>
      <c r="D10" s="7" t="s">
        <v>121</v>
      </c>
      <c r="E10" s="8">
        <v>63.88</v>
      </c>
      <c r="F10" s="7" t="s">
        <v>19</v>
      </c>
      <c r="G10" s="9" t="s">
        <v>202</v>
      </c>
    </row>
    <row r="11" spans="1:7" x14ac:dyDescent="0.25">
      <c r="A11" s="6" t="s">
        <v>14</v>
      </c>
      <c r="B11" s="7" t="s">
        <v>140</v>
      </c>
      <c r="C11" s="7" t="s">
        <v>85</v>
      </c>
      <c r="D11" s="7" t="s">
        <v>141</v>
      </c>
      <c r="E11" s="8">
        <v>1595.79</v>
      </c>
      <c r="F11" s="7" t="s">
        <v>45</v>
      </c>
      <c r="G11" s="9" t="s">
        <v>199</v>
      </c>
    </row>
    <row r="12" spans="1:7" x14ac:dyDescent="0.25">
      <c r="A12" s="6" t="s">
        <v>16</v>
      </c>
      <c r="B12" s="7" t="s">
        <v>142</v>
      </c>
      <c r="C12" s="7" t="s">
        <v>143</v>
      </c>
      <c r="D12" s="7" t="s">
        <v>136</v>
      </c>
      <c r="E12" s="8">
        <v>27.8</v>
      </c>
      <c r="F12" s="7" t="s">
        <v>49</v>
      </c>
      <c r="G12" s="9" t="s">
        <v>205</v>
      </c>
    </row>
    <row r="13" spans="1:7" x14ac:dyDescent="0.25">
      <c r="A13" s="6" t="s">
        <v>17</v>
      </c>
      <c r="B13" s="7" t="s">
        <v>144</v>
      </c>
      <c r="C13" s="7" t="s">
        <v>145</v>
      </c>
      <c r="D13" s="7" t="s">
        <v>141</v>
      </c>
      <c r="E13" s="8">
        <v>5140.25</v>
      </c>
      <c r="F13" s="7" t="s">
        <v>133</v>
      </c>
      <c r="G13" s="9" t="s">
        <v>209</v>
      </c>
    </row>
    <row r="14" spans="1:7" x14ac:dyDescent="0.25">
      <c r="A14" s="13" t="s">
        <v>18</v>
      </c>
      <c r="B14" s="28" t="s">
        <v>116</v>
      </c>
      <c r="C14" s="28" t="s">
        <v>123</v>
      </c>
      <c r="D14" s="28" t="s">
        <v>10</v>
      </c>
      <c r="E14" s="59">
        <v>515</v>
      </c>
      <c r="F14" s="28" t="s">
        <v>19</v>
      </c>
      <c r="G14" s="15" t="s">
        <v>202</v>
      </c>
    </row>
    <row r="15" spans="1:7" x14ac:dyDescent="0.25">
      <c r="A15" s="10" t="s">
        <v>43</v>
      </c>
      <c r="B15" s="11" t="s">
        <v>146</v>
      </c>
      <c r="C15" s="11" t="s">
        <v>86</v>
      </c>
      <c r="D15" s="11" t="s">
        <v>136</v>
      </c>
      <c r="E15" s="48">
        <v>437.56</v>
      </c>
      <c r="F15" s="11" t="s">
        <v>49</v>
      </c>
      <c r="G15" s="12" t="s">
        <v>205</v>
      </c>
    </row>
    <row r="16" spans="1:7" x14ac:dyDescent="0.25">
      <c r="A16" s="6" t="s">
        <v>20</v>
      </c>
      <c r="B16" s="7" t="s">
        <v>146</v>
      </c>
      <c r="C16" s="7" t="s">
        <v>86</v>
      </c>
      <c r="D16" s="7" t="s">
        <v>136</v>
      </c>
      <c r="E16" s="8">
        <v>911.01</v>
      </c>
      <c r="F16" s="7" t="s">
        <v>203</v>
      </c>
      <c r="G16" s="9" t="s">
        <v>204</v>
      </c>
    </row>
    <row r="17" spans="1:7" x14ac:dyDescent="0.25">
      <c r="A17" s="13"/>
      <c r="B17" s="37" t="s">
        <v>146</v>
      </c>
      <c r="C17" s="37" t="s">
        <v>86</v>
      </c>
      <c r="D17" s="37" t="s">
        <v>136</v>
      </c>
      <c r="E17" s="49">
        <f>+E16+E15</f>
        <v>1348.57</v>
      </c>
      <c r="F17" s="37"/>
      <c r="G17" s="15"/>
    </row>
    <row r="18" spans="1:7" x14ac:dyDescent="0.25">
      <c r="A18" s="10" t="s">
        <v>21</v>
      </c>
      <c r="B18" s="11" t="s">
        <v>147</v>
      </c>
      <c r="C18" s="11" t="s">
        <v>114</v>
      </c>
      <c r="D18" s="11" t="s">
        <v>141</v>
      </c>
      <c r="E18" s="48">
        <v>1001.25</v>
      </c>
      <c r="F18" s="11" t="s">
        <v>22</v>
      </c>
      <c r="G18" s="12" t="s">
        <v>210</v>
      </c>
    </row>
    <row r="19" spans="1:7" x14ac:dyDescent="0.25">
      <c r="A19" s="6" t="s">
        <v>113</v>
      </c>
      <c r="B19" s="7" t="s">
        <v>150</v>
      </c>
      <c r="C19" s="7" t="s">
        <v>109</v>
      </c>
      <c r="D19" s="7" t="s">
        <v>10</v>
      </c>
      <c r="E19" s="8">
        <v>1888.3</v>
      </c>
      <c r="F19" s="7" t="s">
        <v>63</v>
      </c>
      <c r="G19" s="9" t="s">
        <v>206</v>
      </c>
    </row>
    <row r="20" spans="1:7" x14ac:dyDescent="0.25">
      <c r="A20" s="6" t="s">
        <v>41</v>
      </c>
      <c r="B20" s="7" t="s">
        <v>151</v>
      </c>
      <c r="C20" s="7" t="s">
        <v>152</v>
      </c>
      <c r="D20" s="7" t="s">
        <v>10</v>
      </c>
      <c r="E20" s="8">
        <v>1347.04</v>
      </c>
      <c r="F20" s="7" t="s">
        <v>112</v>
      </c>
      <c r="G20" s="9" t="s">
        <v>211</v>
      </c>
    </row>
    <row r="21" spans="1:7" x14ac:dyDescent="0.25">
      <c r="A21" s="6" t="s">
        <v>115</v>
      </c>
      <c r="B21" s="7" t="s">
        <v>87</v>
      </c>
      <c r="C21" s="7" t="s">
        <v>88</v>
      </c>
      <c r="D21" s="7" t="s">
        <v>10</v>
      </c>
      <c r="E21" s="8">
        <v>1.91</v>
      </c>
      <c r="F21" s="7" t="s">
        <v>102</v>
      </c>
      <c r="G21" s="9" t="s">
        <v>212</v>
      </c>
    </row>
    <row r="22" spans="1:7" x14ac:dyDescent="0.25">
      <c r="A22" s="6" t="s">
        <v>23</v>
      </c>
      <c r="B22" s="7" t="s">
        <v>153</v>
      </c>
      <c r="C22" s="7" t="s">
        <v>122</v>
      </c>
      <c r="D22" s="7" t="s">
        <v>136</v>
      </c>
      <c r="E22" s="8">
        <v>28.88</v>
      </c>
      <c r="F22" s="7" t="s">
        <v>22</v>
      </c>
      <c r="G22" s="9" t="s">
        <v>210</v>
      </c>
    </row>
    <row r="23" spans="1:7" x14ac:dyDescent="0.25">
      <c r="A23" s="6" t="s">
        <v>47</v>
      </c>
      <c r="B23" s="7" t="s">
        <v>154</v>
      </c>
      <c r="C23" s="7" t="s">
        <v>110</v>
      </c>
      <c r="D23" s="7" t="s">
        <v>111</v>
      </c>
      <c r="E23" s="8">
        <v>103.41</v>
      </c>
      <c r="F23" s="7" t="s">
        <v>49</v>
      </c>
      <c r="G23" s="9" t="s">
        <v>205</v>
      </c>
    </row>
    <row r="24" spans="1:7" x14ac:dyDescent="0.25">
      <c r="A24" s="55" t="s">
        <v>48</v>
      </c>
      <c r="B24" s="56" t="s">
        <v>155</v>
      </c>
      <c r="C24" s="56" t="s">
        <v>89</v>
      </c>
      <c r="D24" s="56" t="s">
        <v>10</v>
      </c>
      <c r="E24" s="57">
        <v>10.78</v>
      </c>
      <c r="F24" s="56" t="s">
        <v>11</v>
      </c>
      <c r="G24" s="58" t="s">
        <v>213</v>
      </c>
    </row>
    <row r="25" spans="1:7" x14ac:dyDescent="0.25">
      <c r="A25" s="10" t="s">
        <v>105</v>
      </c>
      <c r="B25" s="11" t="s">
        <v>156</v>
      </c>
      <c r="C25" s="11" t="s">
        <v>26</v>
      </c>
      <c r="D25" s="11" t="s">
        <v>157</v>
      </c>
      <c r="E25" s="48">
        <v>278.05</v>
      </c>
      <c r="F25" s="11" t="s">
        <v>24</v>
      </c>
      <c r="G25" s="12" t="s">
        <v>214</v>
      </c>
    </row>
    <row r="26" spans="1:7" x14ac:dyDescent="0.25">
      <c r="A26" s="6" t="s">
        <v>106</v>
      </c>
      <c r="B26" s="7" t="s">
        <v>156</v>
      </c>
      <c r="C26" s="7" t="s">
        <v>26</v>
      </c>
      <c r="D26" s="7" t="s">
        <v>157</v>
      </c>
      <c r="E26" s="8">
        <v>149.31</v>
      </c>
      <c r="F26" s="7" t="s">
        <v>19</v>
      </c>
      <c r="G26" s="9" t="s">
        <v>202</v>
      </c>
    </row>
    <row r="27" spans="1:7" x14ac:dyDescent="0.25">
      <c r="A27" s="13"/>
      <c r="B27" s="37" t="s">
        <v>156</v>
      </c>
      <c r="C27" s="37" t="s">
        <v>26</v>
      </c>
      <c r="D27" s="37" t="s">
        <v>157</v>
      </c>
      <c r="E27" s="49">
        <f>+E25+E26</f>
        <v>427.36</v>
      </c>
      <c r="F27" s="28"/>
      <c r="G27" s="15"/>
    </row>
    <row r="28" spans="1:7" x14ac:dyDescent="0.25">
      <c r="A28" s="10" t="s">
        <v>50</v>
      </c>
      <c r="B28" s="11" t="s">
        <v>158</v>
      </c>
      <c r="C28" s="11" t="s">
        <v>159</v>
      </c>
      <c r="D28" s="11" t="s">
        <v>160</v>
      </c>
      <c r="E28" s="48">
        <v>8135.66</v>
      </c>
      <c r="F28" s="11" t="s">
        <v>133</v>
      </c>
      <c r="G28" s="12" t="s">
        <v>209</v>
      </c>
    </row>
    <row r="29" spans="1:7" x14ac:dyDescent="0.25">
      <c r="A29" s="6" t="s">
        <v>51</v>
      </c>
      <c r="B29" s="7" t="s">
        <v>161</v>
      </c>
      <c r="C29" s="7" t="s">
        <v>162</v>
      </c>
      <c r="D29" s="7" t="s">
        <v>136</v>
      </c>
      <c r="E29" s="8">
        <v>6</v>
      </c>
      <c r="F29" s="7" t="s">
        <v>49</v>
      </c>
      <c r="G29" s="9" t="s">
        <v>205</v>
      </c>
    </row>
    <row r="30" spans="1:7" x14ac:dyDescent="0.25">
      <c r="A30" s="6" t="s">
        <v>52</v>
      </c>
      <c r="B30" s="7" t="s">
        <v>164</v>
      </c>
      <c r="C30" s="7" t="s">
        <v>124</v>
      </c>
      <c r="D30" s="7" t="s">
        <v>10</v>
      </c>
      <c r="E30" s="8">
        <v>12.44</v>
      </c>
      <c r="F30" s="7" t="s">
        <v>57</v>
      </c>
      <c r="G30" s="9" t="s">
        <v>215</v>
      </c>
    </row>
    <row r="31" spans="1:7" x14ac:dyDescent="0.25">
      <c r="A31" s="6" t="s">
        <v>53</v>
      </c>
      <c r="B31" s="7" t="s">
        <v>165</v>
      </c>
      <c r="C31" s="7" t="s">
        <v>166</v>
      </c>
      <c r="D31" s="7" t="s">
        <v>141</v>
      </c>
      <c r="E31" s="8">
        <v>370</v>
      </c>
      <c r="F31" s="7" t="s">
        <v>49</v>
      </c>
      <c r="G31" s="9" t="s">
        <v>205</v>
      </c>
    </row>
    <row r="32" spans="1:7" x14ac:dyDescent="0.25">
      <c r="A32" s="6" t="s">
        <v>54</v>
      </c>
      <c r="B32" s="7" t="s">
        <v>167</v>
      </c>
      <c r="C32" s="7" t="s">
        <v>97</v>
      </c>
      <c r="D32" s="7" t="s">
        <v>136</v>
      </c>
      <c r="E32" s="8">
        <v>8524.48</v>
      </c>
      <c r="F32" s="7" t="s">
        <v>22</v>
      </c>
      <c r="G32" s="9" t="s">
        <v>210</v>
      </c>
    </row>
    <row r="33" spans="1:7" x14ac:dyDescent="0.25">
      <c r="A33" s="55" t="s">
        <v>107</v>
      </c>
      <c r="B33" s="56" t="s">
        <v>81</v>
      </c>
      <c r="C33" s="56" t="s">
        <v>82</v>
      </c>
      <c r="D33" s="56" t="s">
        <v>10</v>
      </c>
      <c r="E33" s="57">
        <v>1443.34</v>
      </c>
      <c r="F33" s="56" t="s">
        <v>45</v>
      </c>
      <c r="G33" s="58" t="s">
        <v>199</v>
      </c>
    </row>
    <row r="34" spans="1:7" x14ac:dyDescent="0.25">
      <c r="A34" s="10" t="s">
        <v>55</v>
      </c>
      <c r="B34" s="11" t="s">
        <v>172</v>
      </c>
      <c r="C34" s="11" t="s">
        <v>98</v>
      </c>
      <c r="D34" s="11" t="s">
        <v>173</v>
      </c>
      <c r="E34" s="48">
        <v>317.42</v>
      </c>
      <c r="F34" s="11" t="s">
        <v>218</v>
      </c>
      <c r="G34" s="12" t="s">
        <v>222</v>
      </c>
    </row>
    <row r="35" spans="1:7" x14ac:dyDescent="0.25">
      <c r="A35" s="6" t="s">
        <v>56</v>
      </c>
      <c r="B35" s="7" t="s">
        <v>172</v>
      </c>
      <c r="C35" s="7" t="s">
        <v>98</v>
      </c>
      <c r="D35" s="7" t="s">
        <v>173</v>
      </c>
      <c r="E35" s="8">
        <v>914.08</v>
      </c>
      <c r="F35" s="7" t="s">
        <v>208</v>
      </c>
      <c r="G35" s="9" t="s">
        <v>221</v>
      </c>
    </row>
    <row r="36" spans="1:7" x14ac:dyDescent="0.25">
      <c r="A36" s="13"/>
      <c r="B36" s="37" t="s">
        <v>172</v>
      </c>
      <c r="C36" s="37" t="s">
        <v>98</v>
      </c>
      <c r="D36" s="37" t="s">
        <v>173</v>
      </c>
      <c r="E36" s="49">
        <f>+E35+E34</f>
        <v>1231.5</v>
      </c>
      <c r="F36" s="28"/>
      <c r="G36" s="15"/>
    </row>
    <row r="37" spans="1:7" x14ac:dyDescent="0.25">
      <c r="A37" s="51" t="s">
        <v>58</v>
      </c>
      <c r="B37" s="52" t="s">
        <v>174</v>
      </c>
      <c r="C37" s="52" t="s">
        <v>175</v>
      </c>
      <c r="D37" s="52" t="s">
        <v>136</v>
      </c>
      <c r="E37" s="53">
        <v>17</v>
      </c>
      <c r="F37" s="52" t="s">
        <v>63</v>
      </c>
      <c r="G37" s="54" t="s">
        <v>206</v>
      </c>
    </row>
    <row r="38" spans="1:7" x14ac:dyDescent="0.25">
      <c r="A38" s="6" t="s">
        <v>59</v>
      </c>
      <c r="B38" s="7" t="s">
        <v>176</v>
      </c>
      <c r="C38" s="7" t="s">
        <v>125</v>
      </c>
      <c r="D38" s="7" t="s">
        <v>157</v>
      </c>
      <c r="E38" s="8">
        <v>248.85</v>
      </c>
      <c r="F38" s="7" t="s">
        <v>132</v>
      </c>
      <c r="G38" s="9" t="s">
        <v>219</v>
      </c>
    </row>
    <row r="39" spans="1:7" x14ac:dyDescent="0.25">
      <c r="A39" s="6" t="s">
        <v>108</v>
      </c>
      <c r="B39" s="7" t="s">
        <v>99</v>
      </c>
      <c r="C39" s="7" t="s">
        <v>100</v>
      </c>
      <c r="D39" s="7" t="s">
        <v>141</v>
      </c>
      <c r="E39" s="8">
        <v>360.51</v>
      </c>
      <c r="F39" s="7" t="s">
        <v>57</v>
      </c>
      <c r="G39" s="9" t="s">
        <v>215</v>
      </c>
    </row>
    <row r="40" spans="1:7" x14ac:dyDescent="0.25">
      <c r="A40" s="6" t="s">
        <v>60</v>
      </c>
      <c r="B40" s="63" t="s">
        <v>72</v>
      </c>
      <c r="C40" s="63" t="s">
        <v>73</v>
      </c>
      <c r="D40" s="63" t="s">
        <v>10</v>
      </c>
      <c r="E40" s="64">
        <v>653.79</v>
      </c>
      <c r="F40" s="63" t="s">
        <v>19</v>
      </c>
      <c r="G40" s="65" t="s">
        <v>202</v>
      </c>
    </row>
    <row r="41" spans="1:7" x14ac:dyDescent="0.25">
      <c r="A41" s="6" t="s">
        <v>61</v>
      </c>
      <c r="B41" s="63" t="s">
        <v>178</v>
      </c>
      <c r="C41" s="63" t="s">
        <v>75</v>
      </c>
      <c r="D41" s="63" t="s">
        <v>27</v>
      </c>
      <c r="E41" s="64">
        <v>2352.0700000000002</v>
      </c>
      <c r="F41" s="63" t="s">
        <v>45</v>
      </c>
      <c r="G41" s="65" t="s">
        <v>199</v>
      </c>
    </row>
    <row r="42" spans="1:7" x14ac:dyDescent="0.25">
      <c r="A42" s="6" t="s">
        <v>62</v>
      </c>
      <c r="B42" s="63" t="s">
        <v>179</v>
      </c>
      <c r="C42" s="63" t="s">
        <v>180</v>
      </c>
      <c r="D42" s="63" t="s">
        <v>181</v>
      </c>
      <c r="E42" s="64">
        <v>230</v>
      </c>
      <c r="F42" s="63" t="s">
        <v>45</v>
      </c>
      <c r="G42" s="65" t="s">
        <v>199</v>
      </c>
    </row>
    <row r="43" spans="1:7" x14ac:dyDescent="0.25">
      <c r="A43" s="6" t="s">
        <v>64</v>
      </c>
      <c r="B43" s="63" t="s">
        <v>83</v>
      </c>
      <c r="C43" s="63" t="s">
        <v>84</v>
      </c>
      <c r="D43" s="63" t="s">
        <v>46</v>
      </c>
      <c r="E43" s="64">
        <v>1986.65</v>
      </c>
      <c r="F43" s="63" t="s">
        <v>45</v>
      </c>
      <c r="G43" s="65" t="s">
        <v>199</v>
      </c>
    </row>
    <row r="44" spans="1:7" x14ac:dyDescent="0.25">
      <c r="A44" s="6" t="s">
        <v>65</v>
      </c>
      <c r="B44" s="63" t="s">
        <v>182</v>
      </c>
      <c r="C44" s="63" t="s">
        <v>126</v>
      </c>
      <c r="D44" s="63" t="s">
        <v>10</v>
      </c>
      <c r="E44" s="64">
        <v>4344.12</v>
      </c>
      <c r="F44" s="63" t="s">
        <v>25</v>
      </c>
      <c r="G44" s="65" t="s">
        <v>200</v>
      </c>
    </row>
    <row r="45" spans="1:7" x14ac:dyDescent="0.25">
      <c r="A45" s="6" t="s">
        <v>66</v>
      </c>
      <c r="B45" s="7" t="s">
        <v>184</v>
      </c>
      <c r="C45" s="7" t="s">
        <v>101</v>
      </c>
      <c r="D45" s="7" t="s">
        <v>141</v>
      </c>
      <c r="E45" s="8">
        <v>52.5</v>
      </c>
      <c r="F45" s="7" t="s">
        <v>19</v>
      </c>
      <c r="G45" s="9" t="s">
        <v>202</v>
      </c>
    </row>
    <row r="46" spans="1:7" x14ac:dyDescent="0.25">
      <c r="A46" s="6" t="s">
        <v>67</v>
      </c>
      <c r="B46" s="7" t="s">
        <v>185</v>
      </c>
      <c r="C46" s="7" t="s">
        <v>186</v>
      </c>
      <c r="D46" s="7" t="s">
        <v>141</v>
      </c>
      <c r="E46" s="8">
        <v>1214.9000000000001</v>
      </c>
      <c r="F46" s="7" t="s">
        <v>203</v>
      </c>
      <c r="G46" s="9" t="s">
        <v>204</v>
      </c>
    </row>
    <row r="47" spans="1:7" x14ac:dyDescent="0.25">
      <c r="A47" s="6" t="s">
        <v>68</v>
      </c>
      <c r="B47" s="7" t="s">
        <v>187</v>
      </c>
      <c r="C47" s="7" t="s">
        <v>127</v>
      </c>
      <c r="D47" s="7" t="s">
        <v>157</v>
      </c>
      <c r="E47" s="8">
        <v>53.75</v>
      </c>
      <c r="F47" s="7" t="s">
        <v>49</v>
      </c>
      <c r="G47" s="9" t="s">
        <v>205</v>
      </c>
    </row>
    <row r="48" spans="1:7" x14ac:dyDescent="0.25">
      <c r="A48" s="6" t="s">
        <v>69</v>
      </c>
      <c r="B48" s="7" t="s">
        <v>188</v>
      </c>
      <c r="C48" s="7" t="s">
        <v>189</v>
      </c>
      <c r="D48" s="7" t="s">
        <v>136</v>
      </c>
      <c r="E48" s="8">
        <v>1725</v>
      </c>
      <c r="F48" s="7" t="s">
        <v>63</v>
      </c>
      <c r="G48" s="9" t="s">
        <v>206</v>
      </c>
    </row>
    <row r="49" spans="1:7" x14ac:dyDescent="0.25">
      <c r="A49" s="55" t="s">
        <v>70</v>
      </c>
      <c r="B49" s="56" t="s">
        <v>190</v>
      </c>
      <c r="C49" s="56" t="s">
        <v>128</v>
      </c>
      <c r="D49" s="56" t="s">
        <v>15</v>
      </c>
      <c r="E49" s="57">
        <v>402.54</v>
      </c>
      <c r="F49" s="56" t="s">
        <v>49</v>
      </c>
      <c r="G49" s="58" t="s">
        <v>205</v>
      </c>
    </row>
    <row r="50" spans="1:7" x14ac:dyDescent="0.25">
      <c r="A50" s="10" t="s">
        <v>71</v>
      </c>
      <c r="B50" s="11" t="s">
        <v>193</v>
      </c>
      <c r="C50" s="11" t="s">
        <v>76</v>
      </c>
      <c r="D50" s="11" t="s">
        <v>136</v>
      </c>
      <c r="E50" s="48">
        <v>77.8</v>
      </c>
      <c r="F50" s="11" t="s">
        <v>13</v>
      </c>
      <c r="G50" s="12" t="s">
        <v>207</v>
      </c>
    </row>
    <row r="51" spans="1:7" x14ac:dyDescent="0.25">
      <c r="A51" s="6" t="s">
        <v>74</v>
      </c>
      <c r="B51" s="7" t="s">
        <v>193</v>
      </c>
      <c r="C51" s="7" t="s">
        <v>76</v>
      </c>
      <c r="D51" s="7" t="s">
        <v>136</v>
      </c>
      <c r="E51" s="8">
        <v>66.09</v>
      </c>
      <c r="F51" s="7" t="s">
        <v>45</v>
      </c>
      <c r="G51" s="9" t="s">
        <v>199</v>
      </c>
    </row>
    <row r="52" spans="1:7" x14ac:dyDescent="0.25">
      <c r="A52" s="6" t="s">
        <v>90</v>
      </c>
      <c r="B52" s="7" t="s">
        <v>193</v>
      </c>
      <c r="C52" s="7" t="s">
        <v>76</v>
      </c>
      <c r="D52" s="7" t="s">
        <v>136</v>
      </c>
      <c r="E52" s="8">
        <v>13.2</v>
      </c>
      <c r="F52" s="7" t="s">
        <v>131</v>
      </c>
      <c r="G52" s="9" t="s">
        <v>201</v>
      </c>
    </row>
    <row r="53" spans="1:7" x14ac:dyDescent="0.25">
      <c r="A53" s="13"/>
      <c r="B53" s="37" t="s">
        <v>193</v>
      </c>
      <c r="C53" s="37" t="s">
        <v>76</v>
      </c>
      <c r="D53" s="37" t="s">
        <v>136</v>
      </c>
      <c r="E53" s="49">
        <f>+E50+E51+E52</f>
        <v>157.08999999999997</v>
      </c>
      <c r="F53" s="28"/>
      <c r="G53" s="15"/>
    </row>
    <row r="54" spans="1:7" x14ac:dyDescent="0.25">
      <c r="A54" s="51" t="s">
        <v>91</v>
      </c>
      <c r="B54" s="52" t="s">
        <v>194</v>
      </c>
      <c r="C54" s="52" t="s">
        <v>195</v>
      </c>
      <c r="D54" s="52" t="s">
        <v>149</v>
      </c>
      <c r="E54" s="53">
        <v>143.1</v>
      </c>
      <c r="F54" s="52" t="s">
        <v>45</v>
      </c>
      <c r="G54" s="54" t="s">
        <v>199</v>
      </c>
    </row>
    <row r="55" spans="1:7" x14ac:dyDescent="0.25">
      <c r="A55" s="6" t="s">
        <v>92</v>
      </c>
      <c r="B55" s="7" t="s">
        <v>196</v>
      </c>
      <c r="C55" s="7" t="s">
        <v>77</v>
      </c>
      <c r="D55" s="7" t="s">
        <v>78</v>
      </c>
      <c r="E55" s="8">
        <v>3060.69</v>
      </c>
      <c r="F55" s="7" t="s">
        <v>45</v>
      </c>
      <c r="G55" s="9" t="s">
        <v>199</v>
      </c>
    </row>
    <row r="56" spans="1:7" x14ac:dyDescent="0.25">
      <c r="A56" s="6" t="s">
        <v>93</v>
      </c>
      <c r="B56" s="7" t="s">
        <v>79</v>
      </c>
      <c r="C56" s="7" t="s">
        <v>80</v>
      </c>
      <c r="D56" s="7" t="s">
        <v>136</v>
      </c>
      <c r="E56" s="8">
        <v>1193.75</v>
      </c>
      <c r="F56" s="7" t="s">
        <v>63</v>
      </c>
      <c r="G56" s="9" t="s">
        <v>206</v>
      </c>
    </row>
    <row r="57" spans="1:7" x14ac:dyDescent="0.25">
      <c r="A57" s="6" t="s">
        <v>94</v>
      </c>
      <c r="B57" s="7" t="s">
        <v>118</v>
      </c>
      <c r="C57" s="7" t="s">
        <v>129</v>
      </c>
      <c r="D57" s="7" t="s">
        <v>10</v>
      </c>
      <c r="E57" s="8">
        <v>3362.5</v>
      </c>
      <c r="F57" s="7" t="s">
        <v>25</v>
      </c>
      <c r="G57" s="9" t="s">
        <v>200</v>
      </c>
    </row>
    <row r="58" spans="1:7" x14ac:dyDescent="0.25">
      <c r="A58" s="6" t="s">
        <v>95</v>
      </c>
      <c r="B58" s="7" t="s">
        <v>197</v>
      </c>
      <c r="C58" s="7" t="s">
        <v>198</v>
      </c>
      <c r="D58" s="7" t="s">
        <v>141</v>
      </c>
      <c r="E58" s="8">
        <v>1857.6</v>
      </c>
      <c r="F58" s="7" t="s">
        <v>203</v>
      </c>
      <c r="G58" s="9" t="s">
        <v>204</v>
      </c>
    </row>
    <row r="59" spans="1:7" x14ac:dyDescent="0.25">
      <c r="A59" s="13" t="s">
        <v>96</v>
      </c>
      <c r="B59" s="28" t="s">
        <v>119</v>
      </c>
      <c r="C59" s="28" t="s">
        <v>130</v>
      </c>
      <c r="D59" s="28" t="s">
        <v>10</v>
      </c>
      <c r="E59" s="59">
        <v>862.7</v>
      </c>
      <c r="F59" s="28" t="s">
        <v>208</v>
      </c>
      <c r="G59" s="15" t="s">
        <v>221</v>
      </c>
    </row>
    <row r="60" spans="1:7" x14ac:dyDescent="0.25">
      <c r="A60" s="16"/>
      <c r="B60" s="17" t="s">
        <v>28</v>
      </c>
      <c r="C60" s="18"/>
      <c r="D60" s="39"/>
      <c r="E60" s="31">
        <f>SUM(E6:E59)-E53-E36-E27-E17-E8</f>
        <v>60376.149999999994</v>
      </c>
      <c r="F60" s="41"/>
      <c r="G60" s="19"/>
    </row>
    <row r="61" spans="1:7" x14ac:dyDescent="0.25">
      <c r="B61" s="32"/>
      <c r="E61" s="46"/>
      <c r="F61"/>
    </row>
    <row r="62" spans="1:7" x14ac:dyDescent="0.25">
      <c r="A62" s="10" t="s">
        <v>9</v>
      </c>
      <c r="B62" s="11" t="s">
        <v>191</v>
      </c>
      <c r="C62" s="11"/>
      <c r="D62" s="11"/>
      <c r="E62" s="48">
        <v>500</v>
      </c>
      <c r="F62" s="11" t="s">
        <v>63</v>
      </c>
      <c r="G62" s="12" t="s">
        <v>206</v>
      </c>
    </row>
    <row r="63" spans="1:7" x14ac:dyDescent="0.25">
      <c r="A63" s="6" t="s">
        <v>12</v>
      </c>
      <c r="B63" s="7" t="s">
        <v>135</v>
      </c>
      <c r="C63" s="7"/>
      <c r="D63" s="7"/>
      <c r="E63" s="8">
        <v>75</v>
      </c>
      <c r="F63" s="7" t="s">
        <v>63</v>
      </c>
      <c r="G63" s="9" t="s">
        <v>206</v>
      </c>
    </row>
    <row r="64" spans="1:7" x14ac:dyDescent="0.25">
      <c r="A64" s="6" t="s">
        <v>29</v>
      </c>
      <c r="B64" s="7" t="s">
        <v>148</v>
      </c>
      <c r="C64" s="7"/>
      <c r="D64" s="7"/>
      <c r="E64" s="8">
        <v>1562.5</v>
      </c>
      <c r="F64" s="7" t="s">
        <v>63</v>
      </c>
      <c r="G64" s="9" t="s">
        <v>206</v>
      </c>
    </row>
    <row r="65" spans="1:7" x14ac:dyDescent="0.25">
      <c r="A65" s="6" t="s">
        <v>42</v>
      </c>
      <c r="B65" s="7" t="s">
        <v>117</v>
      </c>
      <c r="C65" s="7"/>
      <c r="D65" s="7"/>
      <c r="E65" s="8">
        <v>6480.36</v>
      </c>
      <c r="F65" s="7" t="s">
        <v>45</v>
      </c>
      <c r="G65" s="9" t="s">
        <v>199</v>
      </c>
    </row>
    <row r="66" spans="1:7" x14ac:dyDescent="0.25">
      <c r="A66" s="6" t="s">
        <v>14</v>
      </c>
      <c r="B66" s="7" t="s">
        <v>163</v>
      </c>
      <c r="C66" s="7"/>
      <c r="D66" s="7"/>
      <c r="E66" s="8">
        <v>530</v>
      </c>
      <c r="F66" s="7" t="s">
        <v>25</v>
      </c>
      <c r="G66" s="9" t="s">
        <v>200</v>
      </c>
    </row>
    <row r="67" spans="1:7" x14ac:dyDescent="0.25">
      <c r="A67" s="6" t="s">
        <v>16</v>
      </c>
      <c r="B67" s="7" t="s">
        <v>168</v>
      </c>
      <c r="C67" s="7"/>
      <c r="D67" s="7"/>
      <c r="E67" s="8">
        <v>390</v>
      </c>
      <c r="F67" s="7" t="s">
        <v>25</v>
      </c>
      <c r="G67" s="9" t="s">
        <v>200</v>
      </c>
    </row>
    <row r="68" spans="1:7" x14ac:dyDescent="0.25">
      <c r="A68" s="6" t="s">
        <v>17</v>
      </c>
      <c r="B68" s="7" t="s">
        <v>169</v>
      </c>
      <c r="C68" s="7"/>
      <c r="D68" s="7"/>
      <c r="E68" s="8">
        <v>371.88</v>
      </c>
      <c r="F68" s="7" t="s">
        <v>25</v>
      </c>
      <c r="G68" s="9" t="s">
        <v>200</v>
      </c>
    </row>
    <row r="69" spans="1:7" x14ac:dyDescent="0.25">
      <c r="A69" s="6" t="s">
        <v>18</v>
      </c>
      <c r="B69" s="7" t="s">
        <v>170</v>
      </c>
      <c r="C69" s="7"/>
      <c r="D69" s="7"/>
      <c r="E69" s="8">
        <v>237.5</v>
      </c>
      <c r="F69" s="7" t="s">
        <v>63</v>
      </c>
      <c r="G69" s="9" t="s">
        <v>206</v>
      </c>
    </row>
    <row r="70" spans="1:7" x14ac:dyDescent="0.25">
      <c r="A70" s="6" t="s">
        <v>43</v>
      </c>
      <c r="B70" s="7" t="s">
        <v>171</v>
      </c>
      <c r="C70" s="7"/>
      <c r="D70" s="7"/>
      <c r="E70" s="8">
        <v>1600</v>
      </c>
      <c r="F70" s="7" t="s">
        <v>216</v>
      </c>
      <c r="G70" s="9" t="s">
        <v>217</v>
      </c>
    </row>
    <row r="71" spans="1:7" x14ac:dyDescent="0.25">
      <c r="A71" s="6" t="s">
        <v>20</v>
      </c>
      <c r="B71" s="7" t="s">
        <v>177</v>
      </c>
      <c r="C71" s="7"/>
      <c r="D71" s="7"/>
      <c r="E71" s="8">
        <v>1250</v>
      </c>
      <c r="F71" s="7" t="s">
        <v>63</v>
      </c>
      <c r="G71" s="9" t="s">
        <v>206</v>
      </c>
    </row>
    <row r="72" spans="1:7" x14ac:dyDescent="0.25">
      <c r="A72" s="6" t="s">
        <v>21</v>
      </c>
      <c r="B72" s="7" t="s">
        <v>183</v>
      </c>
      <c r="C72" s="7"/>
      <c r="D72" s="7"/>
      <c r="E72" s="8">
        <v>108</v>
      </c>
      <c r="F72" s="7" t="s">
        <v>131</v>
      </c>
      <c r="G72" s="9" t="s">
        <v>201</v>
      </c>
    </row>
    <row r="73" spans="1:7" x14ac:dyDescent="0.25">
      <c r="A73" s="13" t="s">
        <v>113</v>
      </c>
      <c r="B73" s="28" t="s">
        <v>192</v>
      </c>
      <c r="C73" s="28"/>
      <c r="D73" s="28"/>
      <c r="E73" s="59">
        <v>212.6</v>
      </c>
      <c r="F73" s="28" t="s">
        <v>131</v>
      </c>
      <c r="G73" s="15" t="s">
        <v>201</v>
      </c>
    </row>
    <row r="74" spans="1:7" x14ac:dyDescent="0.25">
      <c r="A74" s="29"/>
      <c r="B74" s="30" t="s">
        <v>28</v>
      </c>
      <c r="C74" s="29"/>
      <c r="D74" s="29"/>
      <c r="E74" s="31">
        <f>+SUM(E62:E73)</f>
        <v>13317.84</v>
      </c>
      <c r="F74" s="29"/>
      <c r="G74" s="29"/>
    </row>
    <row r="75" spans="1:7" x14ac:dyDescent="0.25">
      <c r="A75" s="29"/>
      <c r="B75" s="30" t="s">
        <v>30</v>
      </c>
      <c r="C75" s="29"/>
      <c r="D75" s="29"/>
      <c r="E75" s="31">
        <f>+E74+E60</f>
        <v>73693.989999999991</v>
      </c>
      <c r="F75" s="29"/>
      <c r="G75" s="29"/>
    </row>
    <row r="76" spans="1:7" x14ac:dyDescent="0.25">
      <c r="A76" s="29"/>
      <c r="B76" s="30"/>
      <c r="C76" s="29"/>
      <c r="D76" s="29"/>
      <c r="E76" s="31"/>
      <c r="F76" s="29"/>
      <c r="G76" s="29"/>
    </row>
    <row r="77" spans="1:7" x14ac:dyDescent="0.25">
      <c r="F77"/>
    </row>
    <row r="78" spans="1:7" x14ac:dyDescent="0.25">
      <c r="A78" s="4" t="s">
        <v>220</v>
      </c>
      <c r="F78"/>
    </row>
    <row r="79" spans="1:7" ht="45" x14ac:dyDescent="0.25">
      <c r="A79" s="5" t="s">
        <v>2</v>
      </c>
      <c r="B79" s="20" t="s">
        <v>6</v>
      </c>
      <c r="C79" s="21" t="s">
        <v>31</v>
      </c>
      <c r="D79" s="22" t="s">
        <v>8</v>
      </c>
    </row>
    <row r="80" spans="1:7" ht="48" customHeight="1" x14ac:dyDescent="0.25">
      <c r="A80" s="6">
        <v>1</v>
      </c>
      <c r="B80" s="8">
        <v>318165.23</v>
      </c>
      <c r="C80" s="50">
        <v>3111</v>
      </c>
      <c r="D80" s="43" t="s">
        <v>32</v>
      </c>
      <c r="E80" s="47"/>
      <c r="F80" s="23"/>
    </row>
    <row r="81" spans="1:7" ht="30" x14ac:dyDescent="0.25">
      <c r="A81" s="6">
        <v>2</v>
      </c>
      <c r="B81" s="8">
        <v>17541.11</v>
      </c>
      <c r="C81" s="24">
        <v>3113</v>
      </c>
      <c r="D81" s="43" t="s">
        <v>33</v>
      </c>
    </row>
    <row r="82" spans="1:7" ht="45" x14ac:dyDescent="0.25">
      <c r="A82" s="6">
        <v>3</v>
      </c>
      <c r="B82" s="25">
        <v>4221.4399999999996</v>
      </c>
      <c r="C82" s="24">
        <v>3121</v>
      </c>
      <c r="D82" s="43" t="s">
        <v>44</v>
      </c>
    </row>
    <row r="83" spans="1:7" ht="30" x14ac:dyDescent="0.25">
      <c r="A83" s="6">
        <v>4</v>
      </c>
      <c r="B83" s="8">
        <v>55144.72</v>
      </c>
      <c r="C83" s="24">
        <v>3132</v>
      </c>
      <c r="D83" s="43" t="s">
        <v>34</v>
      </c>
    </row>
    <row r="84" spans="1:7" x14ac:dyDescent="0.25">
      <c r="A84" s="6">
        <v>5</v>
      </c>
      <c r="B84" s="8">
        <v>401.16</v>
      </c>
      <c r="C84" s="24">
        <v>3211</v>
      </c>
      <c r="D84" s="43" t="s">
        <v>35</v>
      </c>
    </row>
    <row r="85" spans="1:7" ht="36" customHeight="1" x14ac:dyDescent="0.25">
      <c r="A85" s="6">
        <v>6</v>
      </c>
      <c r="B85" s="8">
        <v>11213.76</v>
      </c>
      <c r="C85" s="24">
        <v>3212</v>
      </c>
      <c r="D85" s="43" t="s">
        <v>36</v>
      </c>
    </row>
    <row r="86" spans="1:7" x14ac:dyDescent="0.25">
      <c r="A86" s="6">
        <v>7</v>
      </c>
      <c r="B86" s="8">
        <v>41</v>
      </c>
      <c r="C86" s="24">
        <v>3213</v>
      </c>
      <c r="D86" s="43" t="s">
        <v>37</v>
      </c>
    </row>
    <row r="87" spans="1:7" ht="45" x14ac:dyDescent="0.25">
      <c r="A87" s="6">
        <v>8</v>
      </c>
      <c r="B87" s="8">
        <v>294</v>
      </c>
      <c r="C87" s="24">
        <v>3214</v>
      </c>
      <c r="D87" s="43" t="s">
        <v>38</v>
      </c>
    </row>
    <row r="88" spans="1:7" x14ac:dyDescent="0.25">
      <c r="A88" s="6">
        <v>9</v>
      </c>
      <c r="B88" s="25">
        <v>9551.17</v>
      </c>
      <c r="C88" s="24">
        <v>3237</v>
      </c>
      <c r="D88" s="43" t="s">
        <v>39</v>
      </c>
      <c r="G88" s="26"/>
    </row>
    <row r="89" spans="1:7" ht="45" x14ac:dyDescent="0.25">
      <c r="A89" s="6">
        <v>10</v>
      </c>
      <c r="B89" s="8">
        <v>1019.15</v>
      </c>
      <c r="C89" s="24">
        <v>3291</v>
      </c>
      <c r="D89" s="43" t="s">
        <v>40</v>
      </c>
    </row>
    <row r="90" spans="1:7" x14ac:dyDescent="0.25">
      <c r="A90" s="55"/>
      <c r="B90" s="57"/>
      <c r="C90" s="60"/>
      <c r="D90" s="61"/>
    </row>
    <row r="91" spans="1:7" x14ac:dyDescent="0.25">
      <c r="A91" s="27" t="s">
        <v>28</v>
      </c>
      <c r="B91" s="14">
        <f>SUM(B80:B89)</f>
        <v>417592.74</v>
      </c>
      <c r="C91" s="28"/>
      <c r="D91" s="15"/>
    </row>
    <row r="92" spans="1:7" x14ac:dyDescent="0.25">
      <c r="B92" s="26"/>
    </row>
    <row r="93" spans="1:7" x14ac:dyDescent="0.25">
      <c r="B93" s="62"/>
      <c r="C93" s="62"/>
      <c r="D93" s="62"/>
      <c r="E93" s="62"/>
      <c r="F93" s="62"/>
      <c r="G93" s="62"/>
    </row>
    <row r="94" spans="1:7" x14ac:dyDescent="0.25">
      <c r="B94" s="26"/>
    </row>
    <row r="95" spans="1:7" x14ac:dyDescent="0.25">
      <c r="B95" s="26"/>
    </row>
    <row r="96" spans="1:7" x14ac:dyDescent="0.25">
      <c r="B96" s="26"/>
    </row>
  </sheetData>
  <protectedRanges>
    <protectedRange algorithmName="SHA-512" hashValue="R8frfBQ/MhInQYm+jLEgMwgPwCkrGPIUaxyIFLRSCn/+fIsUU6bmJDax/r7gTh2PEAEvgODYwg0rRRjqSM/oww==" saltValue="tbZzHO5lCNHCDH5y3XGZag==" spinCount="100000" sqref="G9" name="Range1"/>
    <protectedRange algorithmName="SHA-512" hashValue="R8frfBQ/MhInQYm+jLEgMwgPwCkrGPIUaxyIFLRSCn/+fIsUU6bmJDax/r7gTh2PEAEvgODYwg0rRRjqSM/oww==" saltValue="tbZzHO5lCNHCDH5y3XGZag==" spinCount="100000" sqref="G34" name="Range1_1"/>
    <protectedRange algorithmName="SHA-512" hashValue="R8frfBQ/MhInQYm+jLEgMwgPwCkrGPIUaxyIFLRSCn/+fIsUU6bmJDax/r7gTh2PEAEvgODYwg0rRRjqSM/oww==" saltValue="tbZzHO5lCNHCDH5y3XGZag==" spinCount="100000" sqref="G35:G36 G59" name="Range1_2"/>
  </protectedRanges>
  <phoneticPr fontId="5" type="noConversion"/>
  <pageMargins left="0.31" right="0.19" top="0.19" bottom="0.28999999999999998" header="0.11" footer="0.18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2025-05-09T12:33:01Z</cp:lastPrinted>
  <dcterms:created xsi:type="dcterms:W3CDTF">2024-04-23T12:44:17Z</dcterms:created>
  <dcterms:modified xsi:type="dcterms:W3CDTF">2025-08-18T13:22:36Z</dcterms:modified>
</cp:coreProperties>
</file>