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6\01_26\"/>
    </mc:Choice>
  </mc:AlternateContent>
  <xr:revisionPtr revIDLastSave="0" documentId="13_ncr:1_{0EF44D60-DEBF-4CF2-B830-38C2E0E920B7}" xr6:coauthVersionLast="47" xr6:coauthVersionMax="47" xr10:uidLastSave="{00000000-0000-0000-0000-000000000000}"/>
  <bookViews>
    <workbookView xWindow="-120" yWindow="-120" windowWidth="29040" windowHeight="15840" xr2:uid="{A50AFB55-4BF1-4BFA-A7A4-9B5AB5A4D8C3}"/>
  </bookViews>
  <sheets>
    <sheet name="Sheet2" sheetId="2" r:id="rId1"/>
  </sheets>
  <definedNames>
    <definedName name="_xlnm._FilterDatabase" localSheetId="0" hidden="1">Sheet2!$A$5:$G$68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6" i="2" l="1"/>
  <c r="E67" i="2"/>
  <c r="E51" i="2"/>
  <c r="E45" i="2"/>
  <c r="E10" i="2"/>
  <c r="E103" i="2" l="1"/>
  <c r="B119" i="2" l="1"/>
  <c r="E104" i="2" l="1"/>
</calcChain>
</file>

<file path=xl/sharedStrings.xml><?xml version="1.0" encoding="utf-8"?>
<sst xmlns="http://schemas.openxmlformats.org/spreadsheetml/2006/main" count="418" uniqueCount="258">
  <si>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</si>
  <si>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</si>
  <si>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</si>
  <si>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</si>
  <si>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</si>
  <si>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</si>
  <si>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</si>
  <si>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</si>
  <si>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</si>
  <si>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</si>
  <si>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</si>
  <si>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</si>
  <si>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</si>
  <si>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3221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</si>
  <si>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</si>
  <si>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</si>
  <si>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</si>
  <si>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</si>
  <si>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</si>
  <si>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</si>
  <si>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</si>
  <si>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</si>
  <si>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</si>
  <si>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</si>
  <si>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</si>
  <si>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</si>
  <si>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</si>
  <si>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RIJEKA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</si>
  <si>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</si>
  <si>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</si>
  <si>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</si>
  <si>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</si>
  <si>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</si>
  <si>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</si>
  <si>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</si>
  <si>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</si>
  <si>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</si>
  <si>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</si>
  <si>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</si>
  <si>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</si>
  <si>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</si>
  <si>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</si>
  <si>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</si>
  <si>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</si>
  <si>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</si>
  <si>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</si>
  <si>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</si>
  <si>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</si>
  <si>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</si>
  <si>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3224</t>
  </si>
  <si>
    <t>20.</t>
  </si>
  <si>
    <t>21.</t>
  </si>
  <si>
    <t>22.</t>
  </si>
  <si>
    <t>23.</t>
  </si>
  <si>
    <t>24.</t>
  </si>
  <si>
    <t>26.</t>
  </si>
  <si>
    <t>27.</t>
  </si>
  <si>
    <t>3236</t>
  </si>
  <si>
    <t>28.</t>
  </si>
  <si>
    <t>29.</t>
  </si>
  <si>
    <t>31.</t>
  </si>
  <si>
    <t>32.</t>
  </si>
  <si>
    <t>33.</t>
  </si>
  <si>
    <t>3232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</si>
  <si>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</si>
  <si>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</si>
  <si>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</si>
  <si>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</si>
  <si>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</si>
  <si>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</si>
  <si>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</si>
  <si>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</si>
  <si>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</si>
  <si>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42255248046</t>
  </si>
  <si>
    <t>94300736117</t>
  </si>
  <si>
    <t>44138062462</t>
  </si>
  <si>
    <t>VARAŽDIN</t>
  </si>
  <si>
    <t>WEBUS d.o.o.</t>
  </si>
  <si>
    <t>60404924082</t>
  </si>
  <si>
    <t>LEDO PLUS d.o.o.</t>
  </si>
  <si>
    <t>07179054100</t>
  </si>
  <si>
    <t>PRODUKT KOMERC d.o.o.</t>
  </si>
  <si>
    <t>87514740647</t>
  </si>
  <si>
    <t>45422293596</t>
  </si>
  <si>
    <t>50067726087</t>
  </si>
  <si>
    <t>FINA FINANCIJSKA AGENCIJA</t>
  </si>
  <si>
    <t>85821130368</t>
  </si>
  <si>
    <t>87311810356</t>
  </si>
  <si>
    <t>43.</t>
  </si>
  <si>
    <t>44.</t>
  </si>
  <si>
    <t>45.</t>
  </si>
  <si>
    <t>46.</t>
  </si>
  <si>
    <t>47.</t>
  </si>
  <si>
    <t>48.</t>
  </si>
  <si>
    <t>49.</t>
  </si>
  <si>
    <t>22751868617</t>
  </si>
  <si>
    <t>04492664153</t>
  </si>
  <si>
    <t>90629578695</t>
  </si>
  <si>
    <t>78830943478</t>
  </si>
  <si>
    <t>3299</t>
  </si>
  <si>
    <t>ARTHREX ADRIA d.o.o.</t>
  </si>
  <si>
    <t>40437576100</t>
  </si>
  <si>
    <t>18.</t>
  </si>
  <si>
    <t>19.</t>
  </si>
  <si>
    <t>25.</t>
  </si>
  <si>
    <t>30.</t>
  </si>
  <si>
    <t>TINJAN</t>
  </si>
  <si>
    <t>12.</t>
  </si>
  <si>
    <t>14.</t>
  </si>
  <si>
    <t>ROVINJ - ROVIGNO</t>
  </si>
  <si>
    <t>BRIONKA d.d.</t>
  </si>
  <si>
    <t>PULA (POLA)</t>
  </si>
  <si>
    <t>EICO d.o.o.</t>
  </si>
  <si>
    <t>POREČ (PARENZO)</t>
  </si>
  <si>
    <t>HP-HRVATSKA POŠTA d.d.</t>
  </si>
  <si>
    <t>ZAGREB-NOVI ZAGREB</t>
  </si>
  <si>
    <t>MEDICAL INTERTRADE d.o.o.</t>
  </si>
  <si>
    <t>SVETA NEDJELJA</t>
  </si>
  <si>
    <t>PERT d.o.o</t>
  </si>
  <si>
    <t>SOL CROATIA d.o.o.</t>
  </si>
  <si>
    <t>VINDIJA d.o.o.</t>
  </si>
  <si>
    <t>Materijal i sirovine</t>
  </si>
  <si>
    <t>Ostale usluge</t>
  </si>
  <si>
    <t>Zakupnine i najamnine</t>
  </si>
  <si>
    <t>Materijal i dijelovi za tekuće i investicijsko održavanje</t>
  </si>
  <si>
    <t>Usluge tekućeg i investicijskog održavanja</t>
  </si>
  <si>
    <t>Uredski materijal i ostali materijalni rashodi</t>
  </si>
  <si>
    <t>Komunalne usluge</t>
  </si>
  <si>
    <t>Ostali nespomenuti rashodi poslovanja</t>
  </si>
  <si>
    <t>Usluge telefona, pošte i prijevoza</t>
  </si>
  <si>
    <t>Energija</t>
  </si>
  <si>
    <t>Zdravstvene i veterinarske usluge</t>
  </si>
  <si>
    <t>ALCA ZAGREB d.o.o.</t>
  </si>
  <si>
    <t>58353015102</t>
  </si>
  <si>
    <t>37879152548</t>
  </si>
  <si>
    <t>OSIJEK</t>
  </si>
  <si>
    <t>HEP - PLIN d.o.o.</t>
  </si>
  <si>
    <t>41317489366</t>
  </si>
  <si>
    <t>A1 HRVATSKA d.o.o.</t>
  </si>
  <si>
    <t>29524210204</t>
  </si>
  <si>
    <t>ISTARSKI VODOVOD d.o.o.</t>
  </si>
  <si>
    <t>13269963589</t>
  </si>
  <si>
    <t>ISTARSKI DOMOVI ZDRAVLJA</t>
  </si>
  <si>
    <t>99092064857</t>
  </si>
  <si>
    <t>IZVAN KRUGA d.o.o.</t>
  </si>
  <si>
    <t>97408559459</t>
  </si>
  <si>
    <t>HRELJIN</t>
  </si>
  <si>
    <t>3294</t>
  </si>
  <si>
    <t>Članarine i norme</t>
  </si>
  <si>
    <t>3431</t>
  </si>
  <si>
    <t>Bankarske usluge i usluge platnog prometa</t>
  </si>
  <si>
    <t>54.</t>
  </si>
  <si>
    <t>50.</t>
  </si>
  <si>
    <t>51.</t>
  </si>
  <si>
    <t>52.</t>
  </si>
  <si>
    <t>53.</t>
  </si>
  <si>
    <t>55.</t>
  </si>
  <si>
    <t>56.</t>
  </si>
  <si>
    <t>57.</t>
  </si>
  <si>
    <t>ZAGREBAČKA BANKA D.D.</t>
  </si>
  <si>
    <t>92963223473</t>
  </si>
  <si>
    <t>LOHMANN &amp; RAUSCHER d.o.o.</t>
  </si>
  <si>
    <t>65605433360</t>
  </si>
  <si>
    <t>DRŽAVNI PRORAČUN</t>
  </si>
  <si>
    <t>18683136487</t>
  </si>
  <si>
    <t>INA INDUSTRIJA NAFTE D.D. INA KARTICE</t>
  </si>
  <si>
    <t>Saponia d.d.</t>
  </si>
  <si>
    <t>VALALTA d.o.o. Rovinj</t>
  </si>
  <si>
    <t>GRATIS d.o.o.</t>
  </si>
  <si>
    <t>49713752334</t>
  </si>
  <si>
    <t>METUS d.o.o.</t>
  </si>
  <si>
    <t>24690129373</t>
  </si>
  <si>
    <t>KOMUNALNI SERVIS D.O.O. ZA KOMUNALNU DJE</t>
  </si>
  <si>
    <t>NAST. ZAVOD ZA JAVNO ZDRAVS. ISTARKE ŽUP</t>
  </si>
  <si>
    <t>INSTITUT ZA MEDICINSKA ISTRAŽ. I MED.RAD</t>
  </si>
  <si>
    <t>30285469659</t>
  </si>
  <si>
    <t>IN2 d.o.o.</t>
  </si>
  <si>
    <t>68195665956</t>
  </si>
  <si>
    <t>3238</t>
  </si>
  <si>
    <t>Računalne usluge</t>
  </si>
  <si>
    <t>CUTE ZAGREB d.o.o.</t>
  </si>
  <si>
    <t>92353011206</t>
  </si>
  <si>
    <t>FRUTIS trgovački obrt, vl. Branko Mioč</t>
  </si>
  <si>
    <t>DRAŽICE</t>
  </si>
  <si>
    <t>MARITERM d.o.o.</t>
  </si>
  <si>
    <t>15475319748</t>
  </si>
  <si>
    <t>ELEKTROMEHANIKA, VL. UŠIĆ MILJENKO</t>
  </si>
  <si>
    <t>EKOPLANET d.o.o.</t>
  </si>
  <si>
    <t>23951171568</t>
  </si>
  <si>
    <t>B.T.C. d.o.o.</t>
  </si>
  <si>
    <t>01260195608</t>
  </si>
  <si>
    <t>NEDELIŠĆE</t>
  </si>
  <si>
    <t>Dokument IT d.o.o.</t>
  </si>
  <si>
    <t>45392055435</t>
  </si>
  <si>
    <t>SALESIANER MIETTEX Lotos d.o.o.</t>
  </si>
  <si>
    <t>90491206575</t>
  </si>
  <si>
    <t>MEDICOM d.o.o.</t>
  </si>
  <si>
    <t>35239633369</t>
  </si>
  <si>
    <t>3251</t>
  </si>
  <si>
    <t>3252</t>
  </si>
  <si>
    <t>CROATIA OSIGURANJE d.d.</t>
  </si>
  <si>
    <t>26187994862</t>
  </si>
  <si>
    <t>3292</t>
  </si>
  <si>
    <t>Premije osiguranja</t>
  </si>
  <si>
    <t>4124</t>
  </si>
  <si>
    <t>Ostala prava</t>
  </si>
  <si>
    <t>4224</t>
  </si>
  <si>
    <t>Medicinska i laboratorijska oprema</t>
  </si>
  <si>
    <t>Rashodi lijekova i potrošnog medicinskog materijala kod zdravstvenih ustanova</t>
  </si>
  <si>
    <t>BIOELEKTRONIKA D.O.O.</t>
  </si>
  <si>
    <t>47204464015</t>
  </si>
  <si>
    <t>BOOKING .com.B.V.</t>
  </si>
  <si>
    <t>NL805734958B01</t>
  </si>
  <si>
    <t>CONTAINEX CONTAINER - HANDEL.m.b.H.</t>
  </si>
  <si>
    <t>ATU19206605</t>
  </si>
  <si>
    <t>WIEN</t>
  </si>
  <si>
    <t>DRAGER MEDICAL CROATIA d.o.o.</t>
  </si>
  <si>
    <t>89114805760</t>
  </si>
  <si>
    <t>DUJMOVIĆ INŽENJERING D.O.O.</t>
  </si>
  <si>
    <t>38151187728</t>
  </si>
  <si>
    <t>ERSTE &amp; STEIERMARKISCHE BANK D.D.</t>
  </si>
  <si>
    <t>23057039320</t>
  </si>
  <si>
    <t>EUROPROTEKT,Zoran Fero i Andrija Buterin</t>
  </si>
  <si>
    <t>FURNITURA PLUS d.o.o.</t>
  </si>
  <si>
    <t>25867000304</t>
  </si>
  <si>
    <t>BALE (VALLE)</t>
  </si>
  <si>
    <t>HEP OPSKRBA d.o.o.</t>
  </si>
  <si>
    <t>63073332379</t>
  </si>
  <si>
    <t>ISTARSKE KNJIŽARE UGOSTITELJSTVO d.o.o.</t>
  </si>
  <si>
    <t>74937126615</t>
  </si>
  <si>
    <t>LOCUM TRADE d.o.o.</t>
  </si>
  <si>
    <t>49576390857</t>
  </si>
  <si>
    <t>MLD-USLUGE d.o.o.</t>
  </si>
  <si>
    <t>48278869268</t>
  </si>
  <si>
    <t>KOPRIVNICA</t>
  </si>
  <si>
    <t>NASTAVNI ZAVOD ZA JAVNO ZDRAVSTVO PGŽ</t>
  </si>
  <si>
    <t>45613787772</t>
  </si>
  <si>
    <t>ODVODNJA ROVINJ-ROVIGNO d.o.o.</t>
  </si>
  <si>
    <t>47873119402</t>
  </si>
  <si>
    <t>PAJDO,obrt za instalacijske rad.,vl.Ivan</t>
  </si>
  <si>
    <t>ŽMINJ</t>
  </si>
  <si>
    <t>POLJOPRIVREDNI OBRT VIVODA</t>
  </si>
  <si>
    <t>TOMMY d.o.o.</t>
  </si>
  <si>
    <t>00278260010</t>
  </si>
  <si>
    <t>SPLIT</t>
  </si>
  <si>
    <t>UDRUGA POSLODAVACA U ZDRAVSTVU</t>
  </si>
  <si>
    <t>32787730056</t>
  </si>
  <si>
    <t>VALAMAR RIVIERA d.d.</t>
  </si>
  <si>
    <t>36201212847</t>
  </si>
  <si>
    <t>ZAGREBINSPEKT d.o.o.</t>
  </si>
  <si>
    <t>82752153530</t>
  </si>
  <si>
    <t>3237</t>
  </si>
  <si>
    <t>Intelektualne i osobne usluge</t>
  </si>
  <si>
    <t>3214</t>
  </si>
  <si>
    <t>Ostale naknade troškova zaposlenima</t>
  </si>
  <si>
    <t>Kamate za primljene kredite od tuzemnih kreditnih institucija</t>
  </si>
  <si>
    <t>INFORMACIJA O TROŠENJU SREDSTAVA ZA SIJEČANJ 2026 - KATEGORIJA 2 PRIMATELJA SREDSTAVA</t>
  </si>
  <si>
    <t>INFORMACIJA O TROŠENJU SREDSTAVA ZA SIJEČANJ 2026 - KATEGORIJA 1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</si>
</sst>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0" fillId="0" borderId="9" xfId="0" applyNumberFormat="1" applyBorder="1"/>
    <xf numFmtId="0" fontId="0" fillId="0" borderId="4" xfId="0" applyBorder="1" applyAlignment="1">
      <alignment horizontal="left"/>
    </xf>
    <xf numFmtId="164" fontId="4" fillId="0" borderId="1" xfId="0" applyNumberFormat="1" applyFont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  <xf numFmtId="0" fontId="0" fillId="0" borderId="24" xfId="0" applyBorder="1"/>
    <xf numFmtId="0" fontId="2" fillId="0" borderId="25" xfId="0" applyFont="1" applyBorder="1"/>
    <xf numFmtId="164" fontId="2" fillId="0" borderId="25" xfId="0" applyNumberFormat="1" applyFont="1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164" fontId="0" fillId="0" borderId="27" xfId="0" applyNumberFormat="1" applyBorder="1"/>
    <xf numFmtId="0" fontId="0" fillId="0" borderId="28" xfId="0" applyBorder="1"/>
    <xf numFmtId="0" fontId="0" fillId="0" borderId="1" xfId="0" applyBorder="1" applyAlignment="1">
      <alignment horizontal="left"/>
    </xf>
    <xf numFmtId="0" fontId="0" fillId="0" borderId="2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BB05-13A9-4AE7-887B-FD4C18533A12}">
  <sheetPr>
    <pageSetUpPr fitToPage="1"/>
  </sheetPr>
  <dimension ref="A1:G124"/>
  <sheetViews>
    <sheetView tabSelected="1" topLeftCell="A53" workbookViewId="0">
      <selection activeCell="E97" sqref="E97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257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11" t="s">
        <v>138</v>
      </c>
      <c r="C6" s="11" t="s">
        <v>139</v>
      </c>
      <c r="D6" s="11" t="s">
        <v>10</v>
      </c>
      <c r="E6" s="47">
        <v>1025.26</v>
      </c>
      <c r="F6" s="11" t="s">
        <v>11</v>
      </c>
      <c r="G6" s="12" t="s">
        <v>129</v>
      </c>
    </row>
    <row r="7" spans="1:7" x14ac:dyDescent="0.25">
      <c r="A7" s="54" t="s">
        <v>12</v>
      </c>
      <c r="B7" s="55" t="s">
        <v>132</v>
      </c>
      <c r="C7" s="55" t="s">
        <v>133</v>
      </c>
      <c r="D7" s="55" t="s">
        <v>10</v>
      </c>
      <c r="E7" s="56">
        <v>372.31</v>
      </c>
      <c r="F7" s="55" t="s">
        <v>13</v>
      </c>
      <c r="G7" s="57" t="s">
        <v>126</v>
      </c>
    </row>
    <row r="8" spans="1:7" x14ac:dyDescent="0.25">
      <c r="A8" s="10" t="s">
        <v>29</v>
      </c>
      <c r="B8" s="11" t="s">
        <v>100</v>
      </c>
      <c r="C8" s="11" t="s">
        <v>101</v>
      </c>
      <c r="D8" s="11" t="s">
        <v>10</v>
      </c>
      <c r="E8" s="47">
        <v>663.64</v>
      </c>
      <c r="F8" s="11" t="s">
        <v>199</v>
      </c>
      <c r="G8" s="12" t="s">
        <v>208</v>
      </c>
    </row>
    <row r="9" spans="1:7" x14ac:dyDescent="0.25">
      <c r="A9" s="6" t="s">
        <v>42</v>
      </c>
      <c r="B9" s="7" t="s">
        <v>100</v>
      </c>
      <c r="C9" s="7" t="s">
        <v>101</v>
      </c>
      <c r="D9" s="7" t="s">
        <v>10</v>
      </c>
      <c r="E9" s="8">
        <v>88056.61</v>
      </c>
      <c r="F9" s="7" t="s">
        <v>206</v>
      </c>
      <c r="G9" s="9" t="s">
        <v>207</v>
      </c>
    </row>
    <row r="10" spans="1:7" x14ac:dyDescent="0.25">
      <c r="A10" s="13"/>
      <c r="B10" s="36" t="s">
        <v>100</v>
      </c>
      <c r="C10" s="36" t="s">
        <v>101</v>
      </c>
      <c r="D10" s="36" t="s">
        <v>10</v>
      </c>
      <c r="E10" s="48">
        <f>+E8+E9</f>
        <v>88720.25</v>
      </c>
      <c r="F10" s="27"/>
      <c r="G10" s="15"/>
    </row>
    <row r="11" spans="1:7" x14ac:dyDescent="0.25">
      <c r="A11" s="50" t="s">
        <v>14</v>
      </c>
      <c r="B11" s="51" t="s">
        <v>189</v>
      </c>
      <c r="C11" s="51" t="s">
        <v>190</v>
      </c>
      <c r="D11" s="51" t="s">
        <v>191</v>
      </c>
      <c r="E11" s="52">
        <v>102.24</v>
      </c>
      <c r="F11" s="51" t="s">
        <v>19</v>
      </c>
      <c r="G11" s="53" t="s">
        <v>123</v>
      </c>
    </row>
    <row r="12" spans="1:7" x14ac:dyDescent="0.25">
      <c r="A12" s="6" t="s">
        <v>16</v>
      </c>
      <c r="B12" s="7" t="s">
        <v>209</v>
      </c>
      <c r="C12" s="7" t="s">
        <v>210</v>
      </c>
      <c r="D12" s="7" t="s">
        <v>10</v>
      </c>
      <c r="E12" s="8">
        <v>383.18</v>
      </c>
      <c r="F12" s="7" t="s">
        <v>199</v>
      </c>
      <c r="G12" s="9" t="s">
        <v>208</v>
      </c>
    </row>
    <row r="13" spans="1:7" x14ac:dyDescent="0.25">
      <c r="A13" s="6" t="s">
        <v>17</v>
      </c>
      <c r="B13" s="7" t="s">
        <v>211</v>
      </c>
      <c r="C13" s="7" t="s">
        <v>212</v>
      </c>
      <c r="D13" s="7" t="s">
        <v>109</v>
      </c>
      <c r="E13" s="8">
        <v>75.95</v>
      </c>
      <c r="F13" s="7" t="s">
        <v>251</v>
      </c>
      <c r="G13" s="9" t="s">
        <v>252</v>
      </c>
    </row>
    <row r="14" spans="1:7" x14ac:dyDescent="0.25">
      <c r="A14" s="6" t="s">
        <v>18</v>
      </c>
      <c r="B14" s="7" t="s">
        <v>110</v>
      </c>
      <c r="C14" s="7" t="s">
        <v>83</v>
      </c>
      <c r="D14" s="7" t="s">
        <v>111</v>
      </c>
      <c r="E14" s="8">
        <v>1807.22</v>
      </c>
      <c r="F14" s="7" t="s">
        <v>45</v>
      </c>
      <c r="G14" s="9" t="s">
        <v>121</v>
      </c>
    </row>
    <row r="15" spans="1:7" x14ac:dyDescent="0.25">
      <c r="A15" s="6" t="s">
        <v>43</v>
      </c>
      <c r="B15" s="7" t="s">
        <v>213</v>
      </c>
      <c r="C15" s="7" t="s">
        <v>214</v>
      </c>
      <c r="D15" s="7" t="s">
        <v>215</v>
      </c>
      <c r="E15" s="8">
        <v>137.18</v>
      </c>
      <c r="F15" s="7" t="s">
        <v>19</v>
      </c>
      <c r="G15" s="9" t="s">
        <v>123</v>
      </c>
    </row>
    <row r="16" spans="1:7" x14ac:dyDescent="0.25">
      <c r="A16" s="6" t="s">
        <v>20</v>
      </c>
      <c r="B16" s="7" t="s">
        <v>200</v>
      </c>
      <c r="C16" s="7" t="s">
        <v>201</v>
      </c>
      <c r="D16" s="7" t="s">
        <v>10</v>
      </c>
      <c r="E16" s="8">
        <v>119.65</v>
      </c>
      <c r="F16" s="7" t="s">
        <v>202</v>
      </c>
      <c r="G16" s="9" t="s">
        <v>203</v>
      </c>
    </row>
    <row r="17" spans="1:7" x14ac:dyDescent="0.25">
      <c r="A17" s="6" t="s">
        <v>21</v>
      </c>
      <c r="B17" s="7" t="s">
        <v>180</v>
      </c>
      <c r="C17" s="7" t="s">
        <v>181</v>
      </c>
      <c r="D17" s="7" t="s">
        <v>10</v>
      </c>
      <c r="E17" s="8">
        <v>22.45</v>
      </c>
      <c r="F17" s="7" t="s">
        <v>13</v>
      </c>
      <c r="G17" s="9" t="s">
        <v>126</v>
      </c>
    </row>
    <row r="18" spans="1:7" x14ac:dyDescent="0.25">
      <c r="A18" s="6" t="s">
        <v>107</v>
      </c>
      <c r="B18" s="7" t="s">
        <v>192</v>
      </c>
      <c r="C18" s="7" t="s">
        <v>193</v>
      </c>
      <c r="D18" s="7" t="s">
        <v>10</v>
      </c>
      <c r="E18" s="8">
        <v>515</v>
      </c>
      <c r="F18" s="7" t="s">
        <v>19</v>
      </c>
      <c r="G18" s="9" t="s">
        <v>123</v>
      </c>
    </row>
    <row r="19" spans="1:7" x14ac:dyDescent="0.25">
      <c r="A19" s="6" t="s">
        <v>41</v>
      </c>
      <c r="B19" s="7" t="s">
        <v>216</v>
      </c>
      <c r="C19" s="7" t="s">
        <v>217</v>
      </c>
      <c r="D19" s="7" t="s">
        <v>10</v>
      </c>
      <c r="E19" s="8">
        <v>396</v>
      </c>
      <c r="F19" s="7" t="s">
        <v>199</v>
      </c>
      <c r="G19" s="9" t="s">
        <v>208</v>
      </c>
    </row>
    <row r="20" spans="1:7" x14ac:dyDescent="0.25">
      <c r="A20" s="6" t="s">
        <v>108</v>
      </c>
      <c r="B20" s="7" t="s">
        <v>163</v>
      </c>
      <c r="C20" s="7" t="s">
        <v>164</v>
      </c>
      <c r="D20" s="7" t="s">
        <v>10</v>
      </c>
      <c r="E20" s="8">
        <v>5922.93</v>
      </c>
      <c r="F20" s="7" t="s">
        <v>99</v>
      </c>
      <c r="G20" s="9" t="s">
        <v>128</v>
      </c>
    </row>
    <row r="21" spans="1:7" x14ac:dyDescent="0.25">
      <c r="A21" s="6" t="s">
        <v>23</v>
      </c>
      <c r="B21" s="7" t="s">
        <v>218</v>
      </c>
      <c r="C21" s="7" t="s">
        <v>219</v>
      </c>
      <c r="D21" s="7" t="s">
        <v>109</v>
      </c>
      <c r="E21" s="8">
        <v>7000</v>
      </c>
      <c r="F21" s="7" t="s">
        <v>204</v>
      </c>
      <c r="G21" s="9" t="s">
        <v>205</v>
      </c>
    </row>
    <row r="22" spans="1:7" x14ac:dyDescent="0.25">
      <c r="A22" s="6" t="s">
        <v>47</v>
      </c>
      <c r="B22" s="7" t="s">
        <v>112</v>
      </c>
      <c r="C22" s="7" t="s">
        <v>84</v>
      </c>
      <c r="D22" s="7" t="s">
        <v>109</v>
      </c>
      <c r="E22" s="8">
        <v>622.16999999999996</v>
      </c>
      <c r="F22" s="7" t="s">
        <v>13</v>
      </c>
      <c r="G22" s="9" t="s">
        <v>126</v>
      </c>
    </row>
    <row r="23" spans="1:7" x14ac:dyDescent="0.25">
      <c r="A23" s="6" t="s">
        <v>48</v>
      </c>
      <c r="B23" s="7" t="s">
        <v>187</v>
      </c>
      <c r="C23" s="7" t="s">
        <v>188</v>
      </c>
      <c r="D23" s="7" t="s">
        <v>111</v>
      </c>
      <c r="E23" s="8">
        <v>817.5</v>
      </c>
      <c r="F23" s="7" t="s">
        <v>22</v>
      </c>
      <c r="G23" s="9" t="s">
        <v>127</v>
      </c>
    </row>
    <row r="24" spans="1:7" x14ac:dyDescent="0.25">
      <c r="A24" s="6" t="s">
        <v>102</v>
      </c>
      <c r="B24" s="7" t="s">
        <v>220</v>
      </c>
      <c r="C24" s="7" t="s">
        <v>221</v>
      </c>
      <c r="D24" s="7" t="s">
        <v>27</v>
      </c>
      <c r="E24" s="8">
        <v>37181.730000000003</v>
      </c>
      <c r="F24" s="72">
        <v>3423</v>
      </c>
      <c r="G24" s="9" t="s">
        <v>255</v>
      </c>
    </row>
    <row r="25" spans="1:7" x14ac:dyDescent="0.25">
      <c r="A25" s="6" t="s">
        <v>103</v>
      </c>
      <c r="B25" s="7" t="s">
        <v>85</v>
      </c>
      <c r="C25" s="7" t="s">
        <v>86</v>
      </c>
      <c r="D25" s="7" t="s">
        <v>10</v>
      </c>
      <c r="E25" s="8">
        <v>64.7</v>
      </c>
      <c r="F25" s="7" t="s">
        <v>99</v>
      </c>
      <c r="G25" s="9" t="s">
        <v>128</v>
      </c>
    </row>
    <row r="26" spans="1:7" x14ac:dyDescent="0.25">
      <c r="A26" s="6" t="s">
        <v>50</v>
      </c>
      <c r="B26" s="7" t="s">
        <v>223</v>
      </c>
      <c r="C26" s="7" t="s">
        <v>224</v>
      </c>
      <c r="D26" s="7" t="s">
        <v>225</v>
      </c>
      <c r="E26" s="8">
        <v>29.9</v>
      </c>
      <c r="F26" s="7" t="s">
        <v>13</v>
      </c>
      <c r="G26" s="9" t="s">
        <v>126</v>
      </c>
    </row>
    <row r="27" spans="1:7" x14ac:dyDescent="0.25">
      <c r="A27" s="6" t="s">
        <v>51</v>
      </c>
      <c r="B27" s="7" t="s">
        <v>168</v>
      </c>
      <c r="C27" s="7" t="s">
        <v>169</v>
      </c>
      <c r="D27" s="7" t="s">
        <v>106</v>
      </c>
      <c r="E27" s="8">
        <v>428.65</v>
      </c>
      <c r="F27" s="7" t="s">
        <v>49</v>
      </c>
      <c r="G27" s="9" t="s">
        <v>124</v>
      </c>
    </row>
    <row r="28" spans="1:7" x14ac:dyDescent="0.25">
      <c r="A28" s="6" t="s">
        <v>50</v>
      </c>
      <c r="B28" s="7" t="s">
        <v>136</v>
      </c>
      <c r="C28" s="7" t="s">
        <v>137</v>
      </c>
      <c r="D28" s="7" t="s">
        <v>135</v>
      </c>
      <c r="E28" s="8">
        <v>15.91</v>
      </c>
      <c r="F28" s="7" t="s">
        <v>24</v>
      </c>
      <c r="G28" s="9" t="s">
        <v>130</v>
      </c>
    </row>
    <row r="29" spans="1:7" x14ac:dyDescent="0.25">
      <c r="A29" s="6" t="s">
        <v>51</v>
      </c>
      <c r="B29" s="7" t="s">
        <v>226</v>
      </c>
      <c r="C29" s="7" t="s">
        <v>227</v>
      </c>
      <c r="D29" s="7" t="s">
        <v>10</v>
      </c>
      <c r="E29" s="8">
        <v>25259.17</v>
      </c>
      <c r="F29" s="7" t="s">
        <v>24</v>
      </c>
      <c r="G29" s="9" t="s">
        <v>130</v>
      </c>
    </row>
    <row r="30" spans="1:7" x14ac:dyDescent="0.25">
      <c r="A30" s="6" t="s">
        <v>52</v>
      </c>
      <c r="B30" s="7" t="s">
        <v>114</v>
      </c>
      <c r="C30" s="7" t="s">
        <v>87</v>
      </c>
      <c r="D30" s="7" t="s">
        <v>10</v>
      </c>
      <c r="E30" s="8">
        <v>333.53</v>
      </c>
      <c r="F30" s="7" t="s">
        <v>11</v>
      </c>
      <c r="G30" s="9" t="s">
        <v>129</v>
      </c>
    </row>
    <row r="31" spans="1:7" x14ac:dyDescent="0.25">
      <c r="A31" s="6" t="s">
        <v>53</v>
      </c>
      <c r="B31" s="7" t="s">
        <v>176</v>
      </c>
      <c r="C31" s="7" t="s">
        <v>177</v>
      </c>
      <c r="D31" s="7" t="s">
        <v>10</v>
      </c>
      <c r="E31" s="8">
        <v>2926.25</v>
      </c>
      <c r="F31" s="7" t="s">
        <v>178</v>
      </c>
      <c r="G31" s="9" t="s">
        <v>179</v>
      </c>
    </row>
    <row r="32" spans="1:7" x14ac:dyDescent="0.25">
      <c r="A32" s="6" t="s">
        <v>54</v>
      </c>
      <c r="B32" s="7" t="s">
        <v>165</v>
      </c>
      <c r="C32" s="7" t="s">
        <v>26</v>
      </c>
      <c r="D32" s="7" t="s">
        <v>115</v>
      </c>
      <c r="E32" s="8">
        <v>13597.34</v>
      </c>
      <c r="F32" s="7" t="s">
        <v>24</v>
      </c>
      <c r="G32" s="9" t="s">
        <v>130</v>
      </c>
    </row>
    <row r="33" spans="1:7" x14ac:dyDescent="0.25">
      <c r="A33" s="6" t="s">
        <v>104</v>
      </c>
      <c r="B33" s="7" t="s">
        <v>174</v>
      </c>
      <c r="C33" s="7" t="s">
        <v>175</v>
      </c>
      <c r="D33" s="7" t="s">
        <v>10</v>
      </c>
      <c r="E33" s="8">
        <v>435.68</v>
      </c>
      <c r="F33" s="7" t="s">
        <v>57</v>
      </c>
      <c r="G33" s="9" t="s">
        <v>131</v>
      </c>
    </row>
    <row r="34" spans="1:7" x14ac:dyDescent="0.25">
      <c r="A34" s="6" t="s">
        <v>55</v>
      </c>
      <c r="B34" s="7" t="s">
        <v>228</v>
      </c>
      <c r="C34" s="7" t="s">
        <v>229</v>
      </c>
      <c r="D34" s="7" t="s">
        <v>109</v>
      </c>
      <c r="E34" s="8">
        <v>850.35</v>
      </c>
      <c r="F34" s="7" t="s">
        <v>13</v>
      </c>
      <c r="G34" s="9" t="s">
        <v>126</v>
      </c>
    </row>
    <row r="35" spans="1:7" x14ac:dyDescent="0.25">
      <c r="A35" s="6" t="s">
        <v>56</v>
      </c>
      <c r="B35" s="7" t="s">
        <v>142</v>
      </c>
      <c r="C35" s="7" t="s">
        <v>143</v>
      </c>
      <c r="D35" s="7" t="s">
        <v>111</v>
      </c>
      <c r="E35" s="8">
        <v>42.96</v>
      </c>
      <c r="F35" s="7" t="s">
        <v>57</v>
      </c>
      <c r="G35" s="9" t="s">
        <v>131</v>
      </c>
    </row>
    <row r="36" spans="1:7" x14ac:dyDescent="0.25">
      <c r="A36" s="6" t="s">
        <v>58</v>
      </c>
      <c r="B36" s="7" t="s">
        <v>140</v>
      </c>
      <c r="C36" s="7" t="s">
        <v>141</v>
      </c>
      <c r="D36" s="7" t="s">
        <v>15</v>
      </c>
      <c r="E36" s="8">
        <v>3813.15</v>
      </c>
      <c r="F36" s="7" t="s">
        <v>22</v>
      </c>
      <c r="G36" s="9" t="s">
        <v>127</v>
      </c>
    </row>
    <row r="37" spans="1:7" x14ac:dyDescent="0.25">
      <c r="A37" s="6" t="s">
        <v>59</v>
      </c>
      <c r="B37" s="7" t="s">
        <v>144</v>
      </c>
      <c r="C37" s="7" t="s">
        <v>145</v>
      </c>
      <c r="D37" s="7" t="s">
        <v>146</v>
      </c>
      <c r="E37" s="8">
        <v>276</v>
      </c>
      <c r="F37" s="7" t="s">
        <v>25</v>
      </c>
      <c r="G37" s="9" t="s">
        <v>122</v>
      </c>
    </row>
    <row r="38" spans="1:7" x14ac:dyDescent="0.25">
      <c r="A38" s="6" t="s">
        <v>105</v>
      </c>
      <c r="B38" s="7" t="s">
        <v>172</v>
      </c>
      <c r="C38" s="7" t="s">
        <v>95</v>
      </c>
      <c r="D38" s="7" t="s">
        <v>109</v>
      </c>
      <c r="E38" s="8">
        <v>2509</v>
      </c>
      <c r="F38" s="7" t="s">
        <v>22</v>
      </c>
      <c r="G38" s="9" t="s">
        <v>127</v>
      </c>
    </row>
    <row r="39" spans="1:7" x14ac:dyDescent="0.25">
      <c r="A39" s="6" t="s">
        <v>60</v>
      </c>
      <c r="B39" s="7" t="s">
        <v>79</v>
      </c>
      <c r="C39" s="7" t="s">
        <v>80</v>
      </c>
      <c r="D39" s="7" t="s">
        <v>10</v>
      </c>
      <c r="E39" s="8">
        <v>2360.14</v>
      </c>
      <c r="F39" s="7" t="s">
        <v>45</v>
      </c>
      <c r="G39" s="9" t="s">
        <v>121</v>
      </c>
    </row>
    <row r="40" spans="1:7" x14ac:dyDescent="0.25">
      <c r="A40" s="6" t="s">
        <v>61</v>
      </c>
      <c r="B40" s="7" t="s">
        <v>230</v>
      </c>
      <c r="C40" s="7" t="s">
        <v>231</v>
      </c>
      <c r="D40" s="7" t="s">
        <v>10</v>
      </c>
      <c r="E40" s="8">
        <v>243</v>
      </c>
      <c r="F40" s="7" t="s">
        <v>199</v>
      </c>
      <c r="G40" s="9" t="s">
        <v>208</v>
      </c>
    </row>
    <row r="41" spans="1:7" x14ac:dyDescent="0.25">
      <c r="A41" s="6" t="s">
        <v>62</v>
      </c>
      <c r="B41" s="7" t="s">
        <v>161</v>
      </c>
      <c r="C41" s="7" t="s">
        <v>162</v>
      </c>
      <c r="D41" s="7" t="s">
        <v>10</v>
      </c>
      <c r="E41" s="8">
        <v>638.98</v>
      </c>
      <c r="F41" s="7" t="s">
        <v>199</v>
      </c>
      <c r="G41" s="9" t="s">
        <v>208</v>
      </c>
    </row>
    <row r="42" spans="1:7" x14ac:dyDescent="0.25">
      <c r="A42" s="54" t="s">
        <v>64</v>
      </c>
      <c r="B42" s="55" t="s">
        <v>184</v>
      </c>
      <c r="C42" s="55" t="s">
        <v>185</v>
      </c>
      <c r="D42" s="55" t="s">
        <v>27</v>
      </c>
      <c r="E42" s="56">
        <v>325.68</v>
      </c>
      <c r="F42" s="55" t="s">
        <v>49</v>
      </c>
      <c r="G42" s="57" t="s">
        <v>124</v>
      </c>
    </row>
    <row r="43" spans="1:7" x14ac:dyDescent="0.25">
      <c r="A43" s="10" t="s">
        <v>65</v>
      </c>
      <c r="B43" s="11" t="s">
        <v>116</v>
      </c>
      <c r="C43" s="11" t="s">
        <v>96</v>
      </c>
      <c r="D43" s="11" t="s">
        <v>117</v>
      </c>
      <c r="E43" s="47">
        <v>1323.48</v>
      </c>
      <c r="F43" s="11" t="s">
        <v>198</v>
      </c>
      <c r="G43" s="12" t="s">
        <v>208</v>
      </c>
    </row>
    <row r="44" spans="1:7" x14ac:dyDescent="0.25">
      <c r="A44" s="6" t="s">
        <v>66</v>
      </c>
      <c r="B44" s="7" t="s">
        <v>116</v>
      </c>
      <c r="C44" s="7" t="s">
        <v>96</v>
      </c>
      <c r="D44" s="7" t="s">
        <v>117</v>
      </c>
      <c r="E44" s="8">
        <v>3777.74</v>
      </c>
      <c r="F44" s="7" t="s">
        <v>199</v>
      </c>
      <c r="G44" s="9" t="s">
        <v>208</v>
      </c>
    </row>
    <row r="45" spans="1:7" x14ac:dyDescent="0.25">
      <c r="A45" s="13"/>
      <c r="B45" s="36" t="s">
        <v>116</v>
      </c>
      <c r="C45" s="36" t="s">
        <v>96</v>
      </c>
      <c r="D45" s="36" t="s">
        <v>117</v>
      </c>
      <c r="E45" s="48">
        <f>+E44+E43</f>
        <v>5101.2199999999993</v>
      </c>
      <c r="F45" s="27"/>
      <c r="G45" s="15"/>
    </row>
    <row r="46" spans="1:7" x14ac:dyDescent="0.25">
      <c r="A46" s="50" t="s">
        <v>67</v>
      </c>
      <c r="B46" s="51" t="s">
        <v>196</v>
      </c>
      <c r="C46" s="51" t="s">
        <v>197</v>
      </c>
      <c r="D46" s="51" t="s">
        <v>10</v>
      </c>
      <c r="E46" s="52">
        <v>475</v>
      </c>
      <c r="F46" s="51" t="s">
        <v>199</v>
      </c>
      <c r="G46" s="53" t="s">
        <v>208</v>
      </c>
    </row>
    <row r="47" spans="1:7" x14ac:dyDescent="0.25">
      <c r="A47" s="6" t="s">
        <v>68</v>
      </c>
      <c r="B47" s="7" t="s">
        <v>170</v>
      </c>
      <c r="C47" s="7" t="s">
        <v>171</v>
      </c>
      <c r="D47" s="7" t="s">
        <v>117</v>
      </c>
      <c r="E47" s="8">
        <v>230.63</v>
      </c>
      <c r="F47" s="7" t="s">
        <v>63</v>
      </c>
      <c r="G47" s="9" t="s">
        <v>125</v>
      </c>
    </row>
    <row r="48" spans="1:7" x14ac:dyDescent="0.25">
      <c r="A48" s="54" t="s">
        <v>69</v>
      </c>
      <c r="B48" s="55" t="s">
        <v>232</v>
      </c>
      <c r="C48" s="55" t="s">
        <v>233</v>
      </c>
      <c r="D48" s="55" t="s">
        <v>234</v>
      </c>
      <c r="E48" s="56">
        <v>1811.21</v>
      </c>
      <c r="F48" s="55" t="s">
        <v>63</v>
      </c>
      <c r="G48" s="57" t="s">
        <v>125</v>
      </c>
    </row>
    <row r="49" spans="1:7" x14ac:dyDescent="0.25">
      <c r="A49" s="10" t="s">
        <v>70</v>
      </c>
      <c r="B49" s="11" t="s">
        <v>173</v>
      </c>
      <c r="C49" s="11" t="s">
        <v>97</v>
      </c>
      <c r="D49" s="11" t="s">
        <v>111</v>
      </c>
      <c r="E49" s="47">
        <v>372.51</v>
      </c>
      <c r="F49" s="11" t="s">
        <v>22</v>
      </c>
      <c r="G49" s="12" t="s">
        <v>127</v>
      </c>
    </row>
    <row r="50" spans="1:7" x14ac:dyDescent="0.25">
      <c r="A50" s="6" t="s">
        <v>71</v>
      </c>
      <c r="B50" s="7" t="s">
        <v>173</v>
      </c>
      <c r="C50" s="7" t="s">
        <v>97</v>
      </c>
      <c r="D50" s="7" t="s">
        <v>111</v>
      </c>
      <c r="E50" s="8">
        <v>3947.63</v>
      </c>
      <c r="F50" s="7" t="s">
        <v>57</v>
      </c>
      <c r="G50" s="9" t="s">
        <v>131</v>
      </c>
    </row>
    <row r="51" spans="1:7" x14ac:dyDescent="0.25">
      <c r="A51" s="13"/>
      <c r="B51" s="36" t="s">
        <v>173</v>
      </c>
      <c r="C51" s="36" t="s">
        <v>97</v>
      </c>
      <c r="D51" s="36" t="s">
        <v>111</v>
      </c>
      <c r="E51" s="48">
        <f>+E50+E49</f>
        <v>4320.1400000000003</v>
      </c>
      <c r="F51" s="27"/>
      <c r="G51" s="15"/>
    </row>
    <row r="52" spans="1:7" x14ac:dyDescent="0.25">
      <c r="A52" s="50" t="s">
        <v>72</v>
      </c>
      <c r="B52" s="51" t="s">
        <v>235</v>
      </c>
      <c r="C52" s="51" t="s">
        <v>236</v>
      </c>
      <c r="D52" s="51" t="s">
        <v>27</v>
      </c>
      <c r="E52" s="52">
        <v>84.61</v>
      </c>
      <c r="F52" s="51" t="s">
        <v>57</v>
      </c>
      <c r="G52" s="53" t="s">
        <v>131</v>
      </c>
    </row>
    <row r="53" spans="1:7" x14ac:dyDescent="0.25">
      <c r="A53" s="6" t="s">
        <v>88</v>
      </c>
      <c r="B53" s="7" t="s">
        <v>237</v>
      </c>
      <c r="C53" s="7" t="s">
        <v>238</v>
      </c>
      <c r="D53" s="7" t="s">
        <v>109</v>
      </c>
      <c r="E53" s="8">
        <v>120.79</v>
      </c>
      <c r="F53" s="7" t="s">
        <v>22</v>
      </c>
      <c r="G53" s="9" t="s">
        <v>127</v>
      </c>
    </row>
    <row r="54" spans="1:7" x14ac:dyDescent="0.25">
      <c r="A54" s="6" t="s">
        <v>89</v>
      </c>
      <c r="B54" s="7" t="s">
        <v>118</v>
      </c>
      <c r="C54" s="7" t="s">
        <v>73</v>
      </c>
      <c r="D54" s="7" t="s">
        <v>27</v>
      </c>
      <c r="E54" s="8">
        <v>2301</v>
      </c>
      <c r="F54" s="7" t="s">
        <v>45</v>
      </c>
      <c r="G54" s="9" t="s">
        <v>121</v>
      </c>
    </row>
    <row r="55" spans="1:7" x14ac:dyDescent="0.25">
      <c r="A55" s="6" t="s">
        <v>90</v>
      </c>
      <c r="B55" s="7" t="s">
        <v>81</v>
      </c>
      <c r="C55" s="7" t="s">
        <v>82</v>
      </c>
      <c r="D55" s="7" t="s">
        <v>46</v>
      </c>
      <c r="E55" s="8">
        <v>2778.53</v>
      </c>
      <c r="F55" s="7" t="s">
        <v>45</v>
      </c>
      <c r="G55" s="9" t="s">
        <v>121</v>
      </c>
    </row>
    <row r="56" spans="1:7" x14ac:dyDescent="0.25">
      <c r="A56" s="6" t="s">
        <v>91</v>
      </c>
      <c r="B56" s="7" t="s">
        <v>194</v>
      </c>
      <c r="C56" s="7" t="s">
        <v>195</v>
      </c>
      <c r="D56" s="7" t="s">
        <v>10</v>
      </c>
      <c r="E56" s="8">
        <v>3767.66</v>
      </c>
      <c r="F56" s="7" t="s">
        <v>25</v>
      </c>
      <c r="G56" s="9" t="s">
        <v>122</v>
      </c>
    </row>
    <row r="57" spans="1:7" x14ac:dyDescent="0.25">
      <c r="A57" s="6" t="s">
        <v>92</v>
      </c>
      <c r="B57" s="7" t="s">
        <v>166</v>
      </c>
      <c r="C57" s="7" t="s">
        <v>134</v>
      </c>
      <c r="D57" s="7" t="s">
        <v>135</v>
      </c>
      <c r="E57" s="8">
        <v>904.03</v>
      </c>
      <c r="F57" s="7" t="s">
        <v>13</v>
      </c>
      <c r="G57" s="9" t="s">
        <v>126</v>
      </c>
    </row>
    <row r="58" spans="1:7" x14ac:dyDescent="0.25">
      <c r="A58" s="6" t="s">
        <v>93</v>
      </c>
      <c r="B58" s="7" t="s">
        <v>119</v>
      </c>
      <c r="C58" s="7" t="s">
        <v>98</v>
      </c>
      <c r="D58" s="7" t="s">
        <v>111</v>
      </c>
      <c r="E58" s="8">
        <v>54.25</v>
      </c>
      <c r="F58" s="7" t="s">
        <v>19</v>
      </c>
      <c r="G58" s="9" t="s">
        <v>123</v>
      </c>
    </row>
    <row r="59" spans="1:7" x14ac:dyDescent="0.25">
      <c r="A59" s="6" t="s">
        <v>94</v>
      </c>
      <c r="B59" s="7" t="s">
        <v>242</v>
      </c>
      <c r="C59" s="7" t="s">
        <v>243</v>
      </c>
      <c r="D59" s="7" t="s">
        <v>244</v>
      </c>
      <c r="E59" s="8">
        <v>18597.39</v>
      </c>
      <c r="F59" s="7" t="s">
        <v>253</v>
      </c>
      <c r="G59" s="9" t="s">
        <v>254</v>
      </c>
    </row>
    <row r="60" spans="1:7" x14ac:dyDescent="0.25">
      <c r="A60" s="6" t="s">
        <v>152</v>
      </c>
      <c r="B60" s="7" t="s">
        <v>245</v>
      </c>
      <c r="C60" s="7" t="s">
        <v>246</v>
      </c>
      <c r="D60" s="7" t="s">
        <v>10</v>
      </c>
      <c r="E60" s="8">
        <v>196.4</v>
      </c>
      <c r="F60" s="7" t="s">
        <v>147</v>
      </c>
      <c r="G60" s="9" t="s">
        <v>148</v>
      </c>
    </row>
    <row r="61" spans="1:7" x14ac:dyDescent="0.25">
      <c r="A61" s="6" t="s">
        <v>153</v>
      </c>
      <c r="B61" s="7" t="s">
        <v>167</v>
      </c>
      <c r="C61" s="7" t="s">
        <v>74</v>
      </c>
      <c r="D61" s="7" t="s">
        <v>109</v>
      </c>
      <c r="E61" s="8">
        <v>256.08</v>
      </c>
      <c r="F61" s="7" t="s">
        <v>45</v>
      </c>
      <c r="G61" s="9" t="s">
        <v>121</v>
      </c>
    </row>
    <row r="62" spans="1:7" x14ac:dyDescent="0.25">
      <c r="A62" s="6" t="s">
        <v>154</v>
      </c>
      <c r="B62" s="7" t="s">
        <v>247</v>
      </c>
      <c r="C62" s="7" t="s">
        <v>248</v>
      </c>
      <c r="D62" s="7" t="s">
        <v>113</v>
      </c>
      <c r="E62" s="8">
        <v>255.07</v>
      </c>
      <c r="F62" s="7" t="s">
        <v>45</v>
      </c>
      <c r="G62" s="9" t="s">
        <v>121</v>
      </c>
    </row>
    <row r="63" spans="1:7" x14ac:dyDescent="0.25">
      <c r="A63" s="6" t="s">
        <v>155</v>
      </c>
      <c r="B63" s="7" t="s">
        <v>120</v>
      </c>
      <c r="C63" s="7" t="s">
        <v>75</v>
      </c>
      <c r="D63" s="7" t="s">
        <v>76</v>
      </c>
      <c r="E63" s="8">
        <v>5445.46</v>
      </c>
      <c r="F63" s="7" t="s">
        <v>45</v>
      </c>
      <c r="G63" s="9" t="s">
        <v>121</v>
      </c>
    </row>
    <row r="64" spans="1:7" x14ac:dyDescent="0.25">
      <c r="A64" s="54" t="s">
        <v>151</v>
      </c>
      <c r="B64" s="55" t="s">
        <v>77</v>
      </c>
      <c r="C64" s="55" t="s">
        <v>78</v>
      </c>
      <c r="D64" s="55" t="s">
        <v>109</v>
      </c>
      <c r="E64" s="56">
        <v>8752.34</v>
      </c>
      <c r="F64" s="55" t="s">
        <v>204</v>
      </c>
      <c r="G64" s="57" t="s">
        <v>205</v>
      </c>
    </row>
    <row r="65" spans="1:7" x14ac:dyDescent="0.25">
      <c r="A65" s="10" t="s">
        <v>156</v>
      </c>
      <c r="B65" s="11" t="s">
        <v>159</v>
      </c>
      <c r="C65" s="11" t="s">
        <v>160</v>
      </c>
      <c r="D65" s="11" t="s">
        <v>10</v>
      </c>
      <c r="E65" s="47">
        <v>6806.49</v>
      </c>
      <c r="F65" s="59">
        <v>3423</v>
      </c>
      <c r="G65" s="12" t="s">
        <v>255</v>
      </c>
    </row>
    <row r="66" spans="1:7" x14ac:dyDescent="0.25">
      <c r="A66" s="6" t="s">
        <v>157</v>
      </c>
      <c r="B66" s="7" t="s">
        <v>159</v>
      </c>
      <c r="C66" s="7" t="s">
        <v>160</v>
      </c>
      <c r="D66" s="7" t="s">
        <v>10</v>
      </c>
      <c r="E66" s="8">
        <v>16.600000000000001</v>
      </c>
      <c r="F66" s="7" t="s">
        <v>149</v>
      </c>
      <c r="G66" s="9" t="s">
        <v>150</v>
      </c>
    </row>
    <row r="67" spans="1:7" x14ac:dyDescent="0.25">
      <c r="A67" s="13"/>
      <c r="B67" s="36" t="s">
        <v>159</v>
      </c>
      <c r="C67" s="36" t="s">
        <v>160</v>
      </c>
      <c r="D67" s="36" t="s">
        <v>10</v>
      </c>
      <c r="E67" s="48">
        <f>+E65+E66</f>
        <v>6823.09</v>
      </c>
      <c r="F67" s="27"/>
      <c r="G67" s="15"/>
    </row>
    <row r="68" spans="1:7" x14ac:dyDescent="0.25">
      <c r="A68" s="73" t="s">
        <v>158</v>
      </c>
      <c r="B68" s="69" t="s">
        <v>249</v>
      </c>
      <c r="C68" s="69" t="s">
        <v>250</v>
      </c>
      <c r="D68" s="69" t="s">
        <v>10</v>
      </c>
      <c r="E68" s="70">
        <v>625</v>
      </c>
      <c r="F68" s="69" t="s">
        <v>25</v>
      </c>
      <c r="G68" s="71" t="s">
        <v>122</v>
      </c>
    </row>
    <row r="69" spans="1:7" hidden="1" x14ac:dyDescent="0.25">
      <c r="A69" s="64"/>
      <c r="F69"/>
    </row>
    <row r="70" spans="1:7" hidden="1" x14ac:dyDescent="0.25">
      <c r="A70" s="64"/>
    </row>
    <row r="71" spans="1:7" hidden="1" x14ac:dyDescent="0.25">
      <c r="A71" s="64"/>
      <c r="B71" s="65"/>
      <c r="C71" s="65"/>
      <c r="D71" s="65"/>
      <c r="E71" s="66"/>
      <c r="F71" s="67"/>
      <c r="G71" s="68"/>
    </row>
    <row r="72" spans="1:7" hidden="1" x14ac:dyDescent="0.25">
      <c r="A72" s="64"/>
      <c r="B72" s="65"/>
      <c r="C72" s="65"/>
      <c r="D72" s="65"/>
      <c r="E72" s="66"/>
      <c r="F72" s="67"/>
      <c r="G72" s="68"/>
    </row>
    <row r="73" spans="1:7" hidden="1" x14ac:dyDescent="0.25">
      <c r="A73" s="64"/>
      <c r="B73" s="65"/>
      <c r="C73" s="65"/>
      <c r="D73" s="65"/>
      <c r="E73" s="66"/>
      <c r="F73" s="67"/>
      <c r="G73" s="68"/>
    </row>
    <row r="74" spans="1:7" hidden="1" x14ac:dyDescent="0.25">
      <c r="A74" s="50"/>
      <c r="B74" s="51"/>
      <c r="C74" s="51"/>
      <c r="D74" s="51"/>
      <c r="E74" s="52"/>
      <c r="F74" s="51"/>
      <c r="G74" s="53"/>
    </row>
    <row r="75" spans="1:7" hidden="1" x14ac:dyDescent="0.25">
      <c r="A75" s="6"/>
      <c r="B75" s="7"/>
      <c r="C75" s="7"/>
      <c r="D75" s="7"/>
      <c r="E75" s="8"/>
      <c r="F75" s="7"/>
      <c r="G75" s="9"/>
    </row>
    <row r="76" spans="1:7" hidden="1" x14ac:dyDescent="0.25">
      <c r="A76" s="6"/>
      <c r="B76" s="7"/>
      <c r="C76" s="7"/>
      <c r="D76" s="7"/>
      <c r="E76" s="8"/>
      <c r="F76" s="7"/>
      <c r="G76" s="9"/>
    </row>
    <row r="77" spans="1:7" hidden="1" x14ac:dyDescent="0.25">
      <c r="A77" s="54"/>
      <c r="B77" s="7"/>
      <c r="C77" s="7"/>
      <c r="D77" s="7"/>
      <c r="E77" s="8"/>
      <c r="F77" s="7"/>
      <c r="G77" s="9"/>
    </row>
    <row r="78" spans="1:7" hidden="1" x14ac:dyDescent="0.25">
      <c r="A78" s="6"/>
      <c r="B78" s="7"/>
      <c r="C78" s="7"/>
      <c r="D78" s="7"/>
      <c r="E78" s="8"/>
      <c r="F78" s="7"/>
      <c r="G78" s="9"/>
    </row>
    <row r="79" spans="1:7" hidden="1" x14ac:dyDescent="0.25">
      <c r="A79" s="6"/>
      <c r="B79" s="7"/>
      <c r="C79" s="7"/>
      <c r="D79" s="7"/>
      <c r="E79" s="8"/>
      <c r="F79" s="7"/>
      <c r="G79" s="9"/>
    </row>
    <row r="80" spans="1:7" hidden="1" x14ac:dyDescent="0.25">
      <c r="A80" s="6"/>
      <c r="B80" s="7"/>
      <c r="C80" s="7"/>
      <c r="D80" s="7"/>
      <c r="E80" s="8"/>
      <c r="F80" s="7"/>
      <c r="G80" s="9"/>
    </row>
    <row r="81" spans="1:7" hidden="1" x14ac:dyDescent="0.25">
      <c r="A81" s="54"/>
      <c r="B81" s="55"/>
      <c r="C81" s="55"/>
      <c r="D81" s="55"/>
      <c r="E81" s="56"/>
      <c r="F81" s="55"/>
      <c r="G81" s="57"/>
    </row>
    <row r="82" spans="1:7" hidden="1" x14ac:dyDescent="0.25">
      <c r="A82" s="10"/>
      <c r="B82" s="11"/>
      <c r="C82" s="11"/>
      <c r="D82" s="11"/>
      <c r="E82" s="47"/>
      <c r="F82" s="11"/>
      <c r="G82" s="12"/>
    </row>
    <row r="83" spans="1:7" hidden="1" x14ac:dyDescent="0.25">
      <c r="A83" s="6"/>
      <c r="B83" s="7"/>
      <c r="C83" s="7"/>
      <c r="D83" s="7"/>
      <c r="E83" s="8"/>
      <c r="F83" s="7"/>
      <c r="G83" s="9"/>
    </row>
    <row r="84" spans="1:7" hidden="1" x14ac:dyDescent="0.25">
      <c r="A84" s="13"/>
      <c r="B84" s="36"/>
      <c r="C84" s="36"/>
      <c r="D84" s="36"/>
      <c r="E84" s="48"/>
      <c r="F84" s="27"/>
      <c r="G84" s="15"/>
    </row>
    <row r="85" spans="1:7" hidden="1" x14ac:dyDescent="0.25">
      <c r="A85" s="10"/>
      <c r="B85" s="11"/>
      <c r="C85" s="51"/>
      <c r="D85" s="51"/>
      <c r="E85" s="52"/>
      <c r="F85" s="51"/>
      <c r="G85" s="53"/>
    </row>
    <row r="86" spans="1:7" hidden="1" x14ac:dyDescent="0.25">
      <c r="A86" s="6"/>
      <c r="B86" s="7"/>
      <c r="C86" s="7"/>
      <c r="D86" s="7"/>
      <c r="E86" s="8"/>
      <c r="F86" s="7"/>
      <c r="G86" s="9"/>
    </row>
    <row r="87" spans="1:7" hidden="1" x14ac:dyDescent="0.25">
      <c r="A87" s="6"/>
      <c r="B87" s="7"/>
      <c r="C87" s="7"/>
      <c r="D87" s="7"/>
      <c r="E87" s="8"/>
      <c r="F87" s="7"/>
      <c r="G87" s="9"/>
    </row>
    <row r="88" spans="1:7" hidden="1" x14ac:dyDescent="0.25">
      <c r="A88" s="6"/>
      <c r="B88" s="7"/>
      <c r="C88" s="7"/>
      <c r="D88" s="7"/>
      <c r="E88" s="8"/>
      <c r="F88" s="7"/>
      <c r="G88" s="9"/>
    </row>
    <row r="89" spans="1:7" hidden="1" x14ac:dyDescent="0.25">
      <c r="A89" s="6"/>
      <c r="B89" s="7"/>
      <c r="C89" s="7"/>
      <c r="D89" s="7"/>
      <c r="E89" s="8"/>
      <c r="F89" s="7"/>
      <c r="G89" s="9"/>
    </row>
    <row r="90" spans="1:7" hidden="1" x14ac:dyDescent="0.25">
      <c r="A90" s="6"/>
      <c r="B90" s="7"/>
      <c r="C90" s="7"/>
      <c r="D90" s="7"/>
      <c r="E90" s="8"/>
      <c r="F90" s="7"/>
      <c r="G90" s="9"/>
    </row>
    <row r="91" spans="1:7" hidden="1" x14ac:dyDescent="0.25">
      <c r="A91" s="13"/>
      <c r="B91" s="27"/>
      <c r="C91" s="55"/>
      <c r="D91" s="55"/>
      <c r="E91" s="56"/>
      <c r="F91" s="55"/>
      <c r="G91" s="57"/>
    </row>
    <row r="92" spans="1:7" hidden="1" x14ac:dyDescent="0.25">
      <c r="A92" s="50"/>
      <c r="B92" s="11"/>
      <c r="C92" s="11"/>
      <c r="D92" s="11"/>
      <c r="E92" s="47"/>
      <c r="F92" s="59"/>
      <c r="G92" s="12"/>
    </row>
    <row r="93" spans="1:7" hidden="1" x14ac:dyDescent="0.25">
      <c r="A93" s="6"/>
      <c r="B93" s="7"/>
      <c r="C93" s="7"/>
      <c r="D93" s="7"/>
      <c r="E93" s="8"/>
      <c r="F93" s="7"/>
      <c r="G93" s="9"/>
    </row>
    <row r="94" spans="1:7" hidden="1" x14ac:dyDescent="0.25">
      <c r="A94" s="6"/>
      <c r="B94" s="36"/>
      <c r="C94" s="36"/>
      <c r="D94" s="36"/>
      <c r="E94" s="48"/>
      <c r="F94" s="27"/>
      <c r="G94" s="15"/>
    </row>
    <row r="95" spans="1:7" hidden="1" x14ac:dyDescent="0.25">
      <c r="A95" s="6"/>
      <c r="B95" s="51"/>
      <c r="C95" s="51"/>
      <c r="D95" s="51"/>
      <c r="E95" s="52"/>
      <c r="F95" s="51"/>
      <c r="G95" s="53"/>
    </row>
    <row r="96" spans="1:7" x14ac:dyDescent="0.25">
      <c r="A96" s="16"/>
      <c r="B96" s="17" t="s">
        <v>28</v>
      </c>
      <c r="C96" s="18"/>
      <c r="D96" s="38"/>
      <c r="E96" s="30">
        <f>SUM(E6:E95)-E67-E51-E45-E10</f>
        <v>262271.31000000011</v>
      </c>
      <c r="F96" s="40"/>
      <c r="G96" s="19"/>
    </row>
    <row r="97" spans="1:7" x14ac:dyDescent="0.25">
      <c r="B97" s="31"/>
      <c r="E97" s="45"/>
      <c r="F97"/>
    </row>
    <row r="98" spans="1:7" x14ac:dyDescent="0.25">
      <c r="A98" s="10" t="s">
        <v>9</v>
      </c>
      <c r="B98" s="11" t="s">
        <v>186</v>
      </c>
      <c r="C98" s="11"/>
      <c r="D98" s="11" t="s">
        <v>113</v>
      </c>
      <c r="E98" s="47">
        <v>428.23</v>
      </c>
      <c r="F98" s="11" t="s">
        <v>63</v>
      </c>
      <c r="G98" s="12" t="s">
        <v>125</v>
      </c>
    </row>
    <row r="99" spans="1:7" x14ac:dyDescent="0.25">
      <c r="A99" s="6" t="s">
        <v>12</v>
      </c>
      <c r="B99" s="7" t="s">
        <v>222</v>
      </c>
      <c r="C99" s="7"/>
      <c r="D99" s="7" t="s">
        <v>113</v>
      </c>
      <c r="E99" s="8">
        <v>1079</v>
      </c>
      <c r="F99" s="7" t="s">
        <v>63</v>
      </c>
      <c r="G99" s="9" t="s">
        <v>125</v>
      </c>
    </row>
    <row r="100" spans="1:7" x14ac:dyDescent="0.25">
      <c r="A100" s="6" t="s">
        <v>29</v>
      </c>
      <c r="B100" s="7" t="s">
        <v>182</v>
      </c>
      <c r="C100" s="7"/>
      <c r="D100" s="7" t="s">
        <v>183</v>
      </c>
      <c r="E100" s="8">
        <v>3217.02</v>
      </c>
      <c r="F100" s="7" t="s">
        <v>45</v>
      </c>
      <c r="G100" s="9" t="s">
        <v>121</v>
      </c>
    </row>
    <row r="101" spans="1:7" x14ac:dyDescent="0.25">
      <c r="A101" s="6" t="s">
        <v>42</v>
      </c>
      <c r="B101" s="7" t="s">
        <v>239</v>
      </c>
      <c r="C101" s="7"/>
      <c r="D101" s="7" t="s">
        <v>240</v>
      </c>
      <c r="E101" s="8">
        <v>312.5</v>
      </c>
      <c r="F101" s="7" t="s">
        <v>63</v>
      </c>
      <c r="G101" s="9" t="s">
        <v>125</v>
      </c>
    </row>
    <row r="102" spans="1:7" x14ac:dyDescent="0.25">
      <c r="A102" s="13" t="s">
        <v>14</v>
      </c>
      <c r="B102" s="27" t="s">
        <v>241</v>
      </c>
      <c r="C102" s="27"/>
      <c r="D102" s="27" t="s">
        <v>109</v>
      </c>
      <c r="E102" s="58">
        <v>150.5</v>
      </c>
      <c r="F102" s="27" t="s">
        <v>45</v>
      </c>
      <c r="G102" s="15" t="s">
        <v>121</v>
      </c>
    </row>
    <row r="103" spans="1:7" x14ac:dyDescent="0.25">
      <c r="A103" s="28"/>
      <c r="B103" s="29" t="s">
        <v>28</v>
      </c>
      <c r="C103" s="28"/>
      <c r="D103" s="28"/>
      <c r="E103" s="30">
        <f>+SUM(E98:E102)</f>
        <v>5187.25</v>
      </c>
      <c r="F103" s="28"/>
      <c r="G103" s="28"/>
    </row>
    <row r="104" spans="1:7" x14ac:dyDescent="0.25">
      <c r="A104" s="28"/>
      <c r="B104" s="29" t="s">
        <v>30</v>
      </c>
      <c r="C104" s="28"/>
      <c r="D104" s="28"/>
      <c r="E104" s="30">
        <f>+E103+E96</f>
        <v>267458.56000000011</v>
      </c>
      <c r="F104" s="28"/>
      <c r="G104" s="28"/>
    </row>
    <row r="105" spans="1:7" x14ac:dyDescent="0.25">
      <c r="A105" s="61"/>
      <c r="B105" s="62"/>
      <c r="C105" s="61"/>
      <c r="D105" s="61"/>
      <c r="E105" s="63"/>
      <c r="F105" s="61"/>
      <c r="G105" s="61"/>
    </row>
    <row r="106" spans="1:7" x14ac:dyDescent="0.25">
      <c r="F106"/>
    </row>
    <row r="107" spans="1:7" x14ac:dyDescent="0.25">
      <c r="A107" s="4" t="s">
        <v>256</v>
      </c>
      <c r="F107"/>
    </row>
    <row r="108" spans="1:7" ht="45" x14ac:dyDescent="0.25">
      <c r="A108" s="5" t="s">
        <v>2</v>
      </c>
      <c r="B108" s="20" t="s">
        <v>6</v>
      </c>
      <c r="C108" s="21" t="s">
        <v>31</v>
      </c>
      <c r="D108" s="22" t="s">
        <v>8</v>
      </c>
    </row>
    <row r="109" spans="1:7" ht="48" customHeight="1" x14ac:dyDescent="0.25">
      <c r="A109" s="6">
        <v>1</v>
      </c>
      <c r="B109" s="8">
        <v>344701.78</v>
      </c>
      <c r="C109" s="49">
        <v>3111</v>
      </c>
      <c r="D109" s="42" t="s">
        <v>32</v>
      </c>
      <c r="E109" s="46"/>
      <c r="F109" s="23"/>
      <c r="G109" s="25"/>
    </row>
    <row r="110" spans="1:7" ht="30" x14ac:dyDescent="0.25">
      <c r="A110" s="6">
        <v>2</v>
      </c>
      <c r="B110" s="8">
        <v>8773.91</v>
      </c>
      <c r="C110" s="24">
        <v>3113</v>
      </c>
      <c r="D110" s="42" t="s">
        <v>33</v>
      </c>
    </row>
    <row r="111" spans="1:7" ht="45" x14ac:dyDescent="0.25">
      <c r="A111" s="6">
        <v>3</v>
      </c>
      <c r="B111" s="60">
        <v>882.88</v>
      </c>
      <c r="C111" s="24">
        <v>3121</v>
      </c>
      <c r="D111" s="42" t="s">
        <v>44</v>
      </c>
    </row>
    <row r="112" spans="1:7" ht="30" x14ac:dyDescent="0.25">
      <c r="A112" s="6">
        <v>4</v>
      </c>
      <c r="B112" s="8">
        <v>58293.55</v>
      </c>
      <c r="C112" s="24">
        <v>3132</v>
      </c>
      <c r="D112" s="42" t="s">
        <v>34</v>
      </c>
    </row>
    <row r="113" spans="1:7" x14ac:dyDescent="0.25">
      <c r="A113" s="6">
        <v>5</v>
      </c>
      <c r="B113" s="8">
        <v>331.8</v>
      </c>
      <c r="C113" s="24">
        <v>3211</v>
      </c>
      <c r="D113" s="42" t="s">
        <v>35</v>
      </c>
    </row>
    <row r="114" spans="1:7" ht="36" customHeight="1" x14ac:dyDescent="0.25">
      <c r="A114" s="6">
        <v>6</v>
      </c>
      <c r="B114" s="8">
        <v>12952.74</v>
      </c>
      <c r="C114" s="24">
        <v>3212</v>
      </c>
      <c r="D114" s="42" t="s">
        <v>36</v>
      </c>
    </row>
    <row r="115" spans="1:7" x14ac:dyDescent="0.25">
      <c r="A115" s="6">
        <v>7</v>
      </c>
      <c r="B115" s="8">
        <v>1568.17</v>
      </c>
      <c r="C115" s="24">
        <v>3213</v>
      </c>
      <c r="D115" s="42" t="s">
        <v>37</v>
      </c>
    </row>
    <row r="116" spans="1:7" ht="45" x14ac:dyDescent="0.25">
      <c r="A116" s="6">
        <v>8</v>
      </c>
      <c r="B116" s="8">
        <v>877.5</v>
      </c>
      <c r="C116" s="24">
        <v>3214</v>
      </c>
      <c r="D116" s="42" t="s">
        <v>38</v>
      </c>
    </row>
    <row r="117" spans="1:7" x14ac:dyDescent="0.25">
      <c r="A117" s="6">
        <v>9</v>
      </c>
      <c r="B117" s="60">
        <v>5486.44</v>
      </c>
      <c r="C117" s="24">
        <v>3237</v>
      </c>
      <c r="D117" s="42" t="s">
        <v>39</v>
      </c>
      <c r="G117" s="25"/>
    </row>
    <row r="118" spans="1:7" ht="45" x14ac:dyDescent="0.25">
      <c r="A118" s="6">
        <v>10</v>
      </c>
      <c r="B118" s="8">
        <v>2437.7800000000002</v>
      </c>
      <c r="C118" s="24">
        <v>3291</v>
      </c>
      <c r="D118" s="42" t="s">
        <v>40</v>
      </c>
    </row>
    <row r="119" spans="1:7" x14ac:dyDescent="0.25">
      <c r="A119" s="26" t="s">
        <v>28</v>
      </c>
      <c r="B119" s="14">
        <f>SUM(B109:B118)</f>
        <v>436306.55</v>
      </c>
      <c r="C119" s="27"/>
      <c r="D119" s="15"/>
    </row>
    <row r="120" spans="1:7" x14ac:dyDescent="0.25">
      <c r="B120" s="25"/>
    </row>
    <row r="121" spans="1:7" x14ac:dyDescent="0.25">
      <c r="F121"/>
    </row>
    <row r="122" spans="1:7" x14ac:dyDescent="0.25">
      <c r="B122" s="25"/>
    </row>
    <row r="123" spans="1:7" x14ac:dyDescent="0.25">
      <c r="B123" s="25"/>
    </row>
    <row r="124" spans="1:7" x14ac:dyDescent="0.25">
      <c r="B124" s="25"/>
    </row>
  </sheetData>
  <protectedRanges>
    <protectedRange algorithmName="SHA-512" hashValue="R8frfBQ/MhInQYm+jLEgMwgPwCkrGPIUaxyIFLRSCn/+fIsUU6bmJDax/r7gTh2PEAEvgODYwg0rRRjqSM/oww==" saltValue="tbZzHO5lCNHCDH5y3XGZag==" spinCount="100000" sqref="G9:G11 G58" name="Range1"/>
  </protectedRanges>
  <autoFilter ref="A5:G68" xr:uid="{7E96BB05-13A9-4AE7-887B-FD4C18533A12}"/>
  <sortState xmlns:xlrd2="http://schemas.microsoft.com/office/spreadsheetml/2017/richdata2" ref="B6:G68">
    <sortCondition ref="B5:B68"/>
  </sortState>
  <phoneticPr fontId="5" type="noConversion"/>
  <pageMargins left="0.24" right="0.24" top="0.28999999999999998" bottom="0.24" header="0.17" footer="0.17"/>
  <pageSetup paperSize="9" scale="4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2025-12-10T13:43:32Z</cp:lastPrinted>
  <dcterms:created xsi:type="dcterms:W3CDTF">2024-04-23T12:44:17Z</dcterms:created>
  <dcterms:modified xsi:type="dcterms:W3CDTF">2026-02-17T11:16:38Z</dcterms:modified>
</cp:coreProperties>
</file>