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fs\ariana\JAVNA NABAVA\NABAVA 2026\JEDNOSTAVNA NABAVA\KROV GARAŽE\"/>
    </mc:Choice>
  </mc:AlternateContent>
  <xr:revisionPtr revIDLastSave="0" documentId="13_ncr:1_{15159B0A-4599-4A6F-BF82-4DC4E1DB9FB9}" xr6:coauthVersionLast="47" xr6:coauthVersionMax="47" xr10:uidLastSave="{00000000-0000-0000-0000-000000000000}"/>
  <bookViews>
    <workbookView xWindow="-120" yWindow="-120" windowWidth="29040" windowHeight="15840" xr2:uid="{6E3328FA-71A0-4A06-BB82-70C172F6BB0D}"/>
  </bookViews>
  <sheets>
    <sheet name="Troškovni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9" i="1" l="1"/>
  <c r="F97" i="1"/>
  <c r="F95" i="1"/>
  <c r="F90" i="1"/>
  <c r="F91" i="1"/>
  <c r="F92" i="1"/>
  <c r="F93" i="1"/>
  <c r="F94" i="1"/>
  <c r="F19" i="1"/>
  <c r="F51" i="1"/>
  <c r="F58" i="1"/>
  <c r="F67" i="1"/>
  <c r="F85" i="1"/>
  <c r="F81" i="1"/>
  <c r="F64" i="1"/>
  <c r="F35" i="1"/>
  <c r="F80" i="1"/>
  <c r="F78" i="1"/>
  <c r="F77" i="1"/>
  <c r="F76" i="1"/>
  <c r="F74" i="1"/>
  <c r="F72" i="1"/>
  <c r="F65" i="1"/>
  <c r="F62" i="1"/>
  <c r="F56" i="1"/>
  <c r="F55" i="1"/>
  <c r="F49" i="1"/>
  <c r="F48" i="1"/>
  <c r="F42" i="1"/>
  <c r="F41" i="1"/>
  <c r="F40" i="1"/>
  <c r="F39" i="1"/>
  <c r="F38" i="1"/>
  <c r="F36" i="1"/>
  <c r="F33" i="1"/>
  <c r="F32" i="1"/>
  <c r="F31" i="1"/>
  <c r="F30" i="1"/>
  <c r="F29" i="1"/>
  <c r="F28" i="1"/>
  <c r="F27" i="1"/>
  <c r="F25" i="1"/>
  <c r="F17" i="1"/>
  <c r="F16" i="1"/>
  <c r="F44" i="1" l="1"/>
  <c r="F96" i="1" l="1"/>
</calcChain>
</file>

<file path=xl/sharedStrings.xml><?xml version="1.0" encoding="utf-8"?>
<sst xmlns="http://schemas.openxmlformats.org/spreadsheetml/2006/main" count="153" uniqueCount="82">
  <si>
    <t xml:space="preserve">   NAPOMENA:</t>
  </si>
  <si>
    <t>I.</t>
  </si>
  <si>
    <t>PRIPREMNI RADOVI</t>
  </si>
  <si>
    <t>1.</t>
  </si>
  <si>
    <t>Postavljanje skele 
Montaža cijevne skele oko objekta za izvođenje radova na krovu, uključeno sa potrebnom zaštitom ulaza u objekte, prolazi - tuneli, zaštitne mreže, penjalice, ograde i ostalo. Izvedba i montaža prema Zakonu i Pravilniku zaštite na radu i pravilima struke.
Visina skele za 1 m viša od vijenca (ruba krova).U cijenu je uključena dobava, doprema, montaža skele, te demontaža skele i otprema nakon izvršenih radova.Obračun po m².</t>
  </si>
  <si>
    <t>m2</t>
  </si>
  <si>
    <t>2.</t>
  </si>
  <si>
    <t>Najam podizne platforme 
Najam podizne platforme potrebne za podizanje i spuštanje materijala sa postojećeg krova. Visina podizanja do 8 m.
Napomena: U obzir dolazi bilo koji način vertikalnog transporta, npr. autodizalica. 
Obračun po kompletu za cijelo vrijeme trajanja radova.</t>
  </si>
  <si>
    <t>PRIPREMNI RADOVI UKUPNO €</t>
  </si>
  <si>
    <t>II.</t>
  </si>
  <si>
    <t>DEMONTAŽNI RADOVI</t>
  </si>
  <si>
    <t>"NAPOMENA:
Podizna platforma potrebna za demontažu i spuštanje materijala sa krova obrađena je u pripremnim radovima 
"</t>
  </si>
  <si>
    <t>m1</t>
  </si>
  <si>
    <t>a)</t>
  </si>
  <si>
    <t>- horizontalni ležeći oluci r.š. cca 135 cm</t>
  </si>
  <si>
    <t>b)</t>
  </si>
  <si>
    <t>- uvale krova r.š. 70cm</t>
  </si>
  <si>
    <t>c)</t>
  </si>
  <si>
    <t>- atike kapitela i kiova r.š.50cm</t>
  </si>
  <si>
    <t>d)</t>
  </si>
  <si>
    <t>- zabatni limovi sudar krova i zida sa puc lajsinom r.š 45cm</t>
  </si>
  <si>
    <t>e)</t>
  </si>
  <si>
    <t>- cijevi za odvod obor.odvodnje f100,koplet sa nosačima i kljenima.</t>
  </si>
  <si>
    <t>f)</t>
  </si>
  <si>
    <t>krovni prozor 60*60cm,kopl. sa drvenim okvirom i ostakljeno žičanim staklom.</t>
  </si>
  <si>
    <t>kom</t>
  </si>
  <si>
    <t>g)</t>
  </si>
  <si>
    <t>opšav dimnjaka 100*60cm sa puc lajsinama.</t>
  </si>
  <si>
    <t>3.</t>
  </si>
  <si>
    <t>4.</t>
  </si>
  <si>
    <t>5.</t>
  </si>
  <si>
    <t>kg</t>
  </si>
  <si>
    <t>6.</t>
  </si>
  <si>
    <t>7.</t>
  </si>
  <si>
    <t>Demontaža oštećenih krovnih dasaka sa odlaganjem materijala na gradilišnu deponiju. Pretpostavlja se zamjena cca 30% površine krova. Obračun po m2 stvarne površine .</t>
  </si>
  <si>
    <t>8.</t>
  </si>
  <si>
    <t>Demontaža oštećenih drvenih krovnih rogova prosječnih dimenzija 16x18 cm sa odlaganjem materijala na gradilišnu deponiju. Pretpostavlja se zamjena cca 30% rogova. Obračun po m' demontiranih rogova.</t>
  </si>
  <si>
    <t>9.</t>
  </si>
  <si>
    <t>DEMONTAŽNI RADOVI UKUPNO €</t>
  </si>
  <si>
    <t>III.</t>
  </si>
  <si>
    <t>ZIDARSKI RADOVI</t>
  </si>
  <si>
    <t>ZIDARSKI RADOVI UKUPNO €</t>
  </si>
  <si>
    <t>IV.</t>
  </si>
  <si>
    <t>V.</t>
  </si>
  <si>
    <t>KROVOPOKRIVAČKI RADOVI</t>
  </si>
  <si>
    <t>KROVOPOKRIVAČKI RADOVI UKUPNO €</t>
  </si>
  <si>
    <t>VI.</t>
  </si>
  <si>
    <t>LIMARSKI RADOVI</t>
  </si>
  <si>
    <t>Dobava i ugradnja opšava od pocinčanog lima debljine 0,55 mm oko dimnjaka. Konačni odabir boje vrši nadležni konzervator. U cijenu uključen sav rad i materijal i spojni materijal.  Obračun po komadu bez obzira na veličinu.</t>
  </si>
  <si>
    <t>LIMARSKI RADOVI UKUPNO €</t>
  </si>
  <si>
    <t>Rekapitulacija</t>
  </si>
  <si>
    <t>**</t>
  </si>
  <si>
    <t>SVEUKUPNO</t>
  </si>
  <si>
    <t>SVEUKUPNO € - bez PDV-a</t>
  </si>
  <si>
    <t>PDV</t>
  </si>
  <si>
    <t>SVEUKUPNO:</t>
  </si>
  <si>
    <t>Prije izrade ponude izvođač je dužan na licu mjesta obići objekt i utvrditi stvarno stanje na terenu, te na osnovu istog dati ponudu za kompletan posao kroz jedinične cijene stavaka troškovnika, bez naknadnog traženja dodatnih radova ili viška radova. U jediničnu cijenu predvidjeti sav potreban materijal, rad ljudi i strojeva (pripremni radovi, radne skele, zaštite)prema općim tehničkim pravilima struke, normama i standardima u graditeljstvu potrebanim za dovršenje radova, te odvoz i zbrinjavanje materijala na deponiju.</t>
  </si>
  <si>
    <t>Investitor: Specijalna bolnica za ortopediju i rehabilitaciju “Martin Horvat” Rovinj-Rovigno</t>
  </si>
  <si>
    <t>Naknada za zbrinjavanje opasnog azbestnog otpada iz stavke II.3., i II.4.. Obračun po kg.</t>
  </si>
  <si>
    <t>komplet</t>
  </si>
  <si>
    <t>Skidanje krovne ljepenke i deponiranje na gradilišnu deponiju na zasebnom mjestu. Rad uključuje demontažu krovne ljepenke, čišćenje podloge od svih ostataka krovne ljepenke. Uklonjeni dijelovi krovne ljepenke ne smiju bacati sa krova. Na tlo se spuštaju primjerenim dizalima. Vertikalni transport i deponiranje krovne ljepenke na gradilištu na posebnom mjestu uključeni su u cijenu.  Izvođač je dužan pripremiti predmetni otpad za prijevoz na način da se spriječi njegovo rasipanje omatanjem odgovarajućom folijom ili na drugi odgovarajući način. Utovar, odvoz i zbrinjavanje otpada vrši za taj posao ovlaštena organizacija što je također uključeno u jediničnu cijenu. Obračun po m2 stvarne površine krova.</t>
  </si>
  <si>
    <t>Žbukanje zabatnih zidova na poziciji postave zabatnih limova uz predhono obijanje,odprašivanje,čišćenje otpadnog materijala.Izvodi se gletom, grubom i finom maltom, kao postojeća žbuka, sve u dogovoru s nadzornim inženjerom.Obračun po m2</t>
  </si>
  <si>
    <t>Žbukanje atika,vjenaca profilirani  na poziciji postave nosača za hor.oluk i okapni lim  uz predhono obijanje oštećenih djelova,odprašivanje,čišćenje otpadnog materijala.Izvodi se gletom, grubom i finom maltom, kao postojeća žbuka, sve u dogovoru s nadzornim inženjerom.Obračun po m1</t>
  </si>
  <si>
    <t>TESARSKI RADOVI</t>
  </si>
  <si>
    <t>TESARSKI RADOVI UKUPNO €</t>
  </si>
  <si>
    <t>Dobava i ugradnja drvenih dasaka debljine 24 mm na mjestu uklonjenih oštećenih krovnih dasaka. Drvo klase C24 zaštićeno premazom protiv crvotočine. Obračun po m2 mjereno po kosini.</t>
  </si>
  <si>
    <t>Dobava i ugradnja drvenih krovnih rogova od punog drva klase C24 dimenzija 16x18 cm na mjestu uklonjenih oštećenih rogova. Rogovi zaštićeni premazom protiv crvotočine. U cijenu uključeni sav rad priprema oslonaca, zatvaranje istih po ugradnji rogova, svi transporti i potreban spojni materijal. Obračun po m' montiranih rogova mjereno po kosini.</t>
  </si>
  <si>
    <t>Demontaža postojeće limarije od pocinčanog lima. Demontaža postojeće limarije od pocinčanog lima sa svim spojnim elementima kojima je pričvršćena međusobno i za građevinu, svi nosači, vijci i tiple, silikoni, kitovi, odvoz i deponiranje na trajnu deponiju sa svim troškovima deponiranja. 
U jediničnu cijenu uključeni sav rad ljudi, strojeva i alata. Obračun po m1, mjereno po kosini..</t>
  </si>
  <si>
    <t>Demontaža postojećeg gromobrana od Fe/Zn trake sa pričvrsnim priborom i nosačima. 
Demontaža postojećeg gromobrana od Fe/Zn trake sa svim pripadajućim pričvrsnim priborom i nosačima te utovar, odvoz i deponiranje na trajnu deponiju sa svim troškovima deponiranja. Odspajanje sa gromobranske mreže.
U jediničnu cijenu uključeni sav rad ljudi, strojeva i alata. Obračun po m1  mjereno po kosini.</t>
  </si>
  <si>
    <t>"Demontaža pokrova sljemena - sljemenjaka od ""salonita"" (azbest cement), sa svim spojnim elementima kojima su pričvršćeni međusobno i za građevinu, svi nosači, vijci i tiple, silikoni, kitovi. Djelatnici koji izvode radove moraju nositi zaštitnu odjeću te maske za nos i usta. Vijke kojima su sljemenjaci učvršćeni potrebno je ukloniti na način da se isti ne oštećuju. sljemenjaci se pri uklanjanju moraju dignuti, a ne smiju se čupati ili lomiti. Ako se sljemenjaci ne mogu ukloniti bez uporabe alata mogu se upotrebljavati isključivo ručna oruđa ili mehanička pomagala za obradu azbestcementa s ugrađenim sisaljkama koje imaju HEPA filtere. Sljemenjaci se ne smiju rezati brusilicama, vući preko rubova i drugih oštrih elemenata sve u svrhu da se tijekom radova demontaže ne proizvodi azbestcementna prašina. Uklonjeni sljemenjaci se ne smiju bacati sa krova. Na tlo se spuštaju primjerenim dizalima. Vertikalni transport i deponiranje otpada na gradilištu na posebnom mjestu uključeni su u cijenu. Izvođač je dužan pripremiti izdvojeni azbestni otpad za prijevoz na način da se spriječi ispuštanje azbestnih vlakana. Obračun po m1 mjereno po kosini.</t>
  </si>
  <si>
    <t>Dobava i ugradnja paroporopusne vodonepropusne folije preko daščane oplate sa svim potrebnim preklopima i spojnim elementima, ugradnja prema uputi proizvođača, po HRN EN 13859-1, Klasa W1, min.135 g/m. Obračun po m2 krovne površine mjereno po kosini.</t>
  </si>
  <si>
    <t>Dobava materijala i pokrivanje sljemena i grebena krova tipskim elementima koji su u svemu usklađeni sa krovnim pločama iz prethodne stavke ovog troškovnika. Novi elementi moraju biti istih ili sličnih dimenzija i oblika kao postojeći, prema HRN EN 494, boja prirodna siva (klasa negorivosti A1). Prije ugradnje izvođač je u obvezi dostaviti uzorke, a nadzorni inženjer i nadležni konzervator odabire elemente koje će se ugrađivati. Ugradnja prema uputi proizvođač, te iz iste proizvodne linije kao krovne ploče koje se ugrađuju (istog proizvođača). U cijenu uključen sav rad i materijal i spojni elementi, sve navedeno u stavci V.2. vezano za vrstu spojnih elememenata i način ugradnje vrijedi kod izvedbe ovog rada Obračun po m'  mjereno po kosini.</t>
  </si>
  <si>
    <t>Rovinj, travanj 2026.g.</t>
  </si>
  <si>
    <t xml:space="preserve">NAPOMENA: Sastavni dio ovog toroškovnika je i "Troškovnik za sanaciju krovišta i pročelja" izrađen od Dujmović inženjering d.o.o.Rovinj ,koji je sastavni dio Rješenja Uprave za zaštitu kulturne baštine, Područna konzervatorska služba Pula, KLASA: UP/I-612-08/26-04/0529, URBROJ:532-05-15/1-26-02, od 01.travnja 2026.godine. Sve navedeno u Rješenju i pripadajućem troškovniku, potrebno je poštovati bez iznimke. </t>
  </si>
  <si>
    <t>Dobava i ugradnja opšava od pocinčanog lima r.š. do 70 cm debljine 0,55 mm u krovnim uvalama. Konačni odabir boje vrši nadležni konzervator. U cijenu uključen sav rad i materijal i spojni materijal, do pune funkcionalnosti. Obračun po m'.</t>
  </si>
  <si>
    <t>Dobava i ugradnja olučnih vertikalnih odvodnih cijevi od pocinčanog lima debljine 0,55 mm promjera prema postojećima komplet sa držačima. Konačni odabir boje vrši nadležni konzervator. U cijenu uključen sav rad i materijal i spojni materijal, do pune funkcionalnosti. Obračun po m'.</t>
  </si>
  <si>
    <t>Dobava i ugradnja polukružnih olučnih cijevi od pocičanog lima debljine 0,55 mm komplet sa kukama. Konačni odabir oblika i boje oluka vrši nadležni konzervator. U cijenu uključen sav rad i materijal i spojni materijal, do pune funkcionalnosti. Obračun po m'.</t>
  </si>
  <si>
    <t>Dobava i ugradnja krovnih prozora od pocinčanog lima ostakljenih žičanim staklom u svemu prema postojećima.Konačni odabir boje lima vrši nadležni konzervator. U cijenu uključen sav rad i materijal i spojni materijal, opšavni lim, do pune funkcionalnosti.  Obračun po komadu bez obzira na veličinu.</t>
  </si>
  <si>
    <t>Uklanjanje postojećeg krovnog pokrova od valovitih azbest cementnih ploča. Pažljiva demontaža azbest cementnih ploča sa krova objekta (sa svim spojnim elementima kojima je pričvršćena međusobno i za građevinu, svi nosači, vijci i tiple, silikoni, kitovi). Spuštanje na tlo, slaganje na paletu, omotavanje PE folijom, te utovar, odvoz i deponiranje na otpadu za opasne materijale. Osoblje koje izvodi radove mora nositi zaštitnu masku za nos i usta te posebnu zaštitnu odjeću. Potrebno je pridržavati se važećih propisa za rad s materijalima koji sadržavaju azbestna vlakna. Ploče je potrebno prije zahvat namočiti vodom raspršivanjem s raspršivačima niskog pritiska. Uklonjene ploče ne smiju se bacati s krova. Na tlo se spuštaju primjerenim dizalima.Predvidjeti rad u fazama, odnosno pokrov krova ukloniti sa jednog dijela krova koji je potrebno preko noći (vikenda) zaštititi vodonepropusnom folijom radi spriječavanja prodora eventualne kiše u prostor.Kompletan otpad zbrinuti putem komunalnog društava ovlaštenog za preuzimanje i zbrinjavanje građevinskog otpada koji sadrži azbest. Voditi evidencijski list o postupanju s otpadom koji je dokaz o isporuci azbestnog otpada. U stavku je uključeno i čišćenje po završenom poslu.Obračun po m2 mjereno po kosini.</t>
  </si>
  <si>
    <t>Dobava materijala i pokrivanje krovnih ploha valovitim cementnim ploča armiranih vlaknima kao zamjena za postojeće salonitne ploče. Postojeće ploče su sive/bordo boje sa 8 valova dimenzija cca1000x1250 mm. Nove ploče također moraju biti istih ili sličnih dimenzija i oblika , prema HRN EN 494, boja prirodna siva (svijetlosiva boja betona), klasa negorivosti A1. Prije ugradnje ploča izvođač je u obvezi dostaviti uzorke, a nadzorni inženjer i nadležni konzervator odabire ploče koje će se ugrađivati. Ugradnja prema uputi proizvođača. U cijenu uključen sav rad i materijal i spojni elementi-vijci. Nabava i ugradnja specijalnih samobušećih vijaka (ili vijaka za drvo s antikorozivnom zaštitom, namijenjenih za pričvršćivanje valovitih cementnih ploča.Vijci min. 6,5 x 120 mm, kako bi se osiguralo minimalno 50 mm sidrenja u nosivu konstrukciju (dasku i rog).
•	Obavezna upotreba brtvenog sklopa koji se sastoji od metalne podloške (kalote) i elastične EPDM gume koja osigurava trajnu vodonepropusnost spoja.
•	Bušenje rupa u pločama svrdlom koje je za 2-3 mm šire od promjera vijka radi kompenzacije termičkih dilatacija materijala.
•	Pravilno pritezanje vijaka (isključivo na krunu/vrh vala) do razine koja osigurava brtvljenje bez deformacije ploče.                                               Obračun po m2 krovne povšine mjereno po kosini.</t>
  </si>
  <si>
    <t xml:space="preserve">Utovar i odvoz građevinskog materijala od rušenja koji ne spada u opasni otpad i koji nije uključen u jedinične cijene stavaka ovog troškovnika, kao što su demontirane drvene grede i daske, demontirani čelični dijelovi, limarija, građevinska šuta i sl. na zakonom propisanu deponiju koju osigurava izvođač radova. </t>
  </si>
  <si>
    <t>Opis radova: Sanacija krova objekta (spremišta) za privremeno odlaganje medicinske opreme, ortopedskih pomagala i pomagala za kretanje, zgr.č. 3153, k.o. Rovinj, unutar kruga Specijalne bolnice za ortopediju i rehabilitaciju “Martin Horvat” Rovinj-Rovigno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</si>
</sst>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5" x14ac:knownFonts="1">
    <font>
      <sz val="11"/>
      <color theme="1"/>
      <name val="Calibri"/>
      <family val="2"/>
      <charset val="238"/>
      <scheme val="minor"/>
    </font>
    <font>
      <b/>
      <sz val="11"/>
      <color theme="1"/>
      <name val="Calibri"/>
      <family val="2"/>
      <charset val="238"/>
      <scheme val="minor"/>
    </font>
    <font>
      <sz val="11"/>
      <color rgb="FF000000"/>
      <name val="Calibri"/>
      <family val="2"/>
      <charset val="238"/>
      <scheme val="minor"/>
    </font>
    <font>
      <b/>
      <sz val="11"/>
      <color rgb="FF000000"/>
      <name val="Calibri"/>
      <family val="2"/>
      <charset val="238"/>
      <scheme val="minor"/>
    </font>
    <font>
      <b/>
      <sz val="10"/>
      <name val="Arial"/>
      <family val="2"/>
      <charset val="238"/>
    </font>
  </fonts>
  <fills count="2">
    <fill>
      <patternFill patternType="none"/>
    </fill>
    <fill>
      <patternFill patternType="gray125"/>
    </fill>
  </fills>
  <borders count="1">
    <border>
      <left/>
      <right/>
      <top/>
      <bottom/>
      <diagonal/>
    </border>
  </borders>
  <cellStyleXfs count="1">
    <xf numFmtId="0" fontId="0" fillId="0" borderId="0"/>
  </cellStyleXfs>
  <cellXfs count="29">
    <xf numFmtId="0" fontId="0" fillId="0" borderId="0" xfId="0"/>
    <xf numFmtId="0" fontId="0" fillId="0" borderId="0" xfId="0" applyAlignment="1">
      <alignment horizontal="right" vertical="top"/>
    </xf>
    <xf numFmtId="0" fontId="0" fillId="0" borderId="0" xfId="0" applyAlignment="1">
      <alignment vertical="top" wrapText="1"/>
    </xf>
    <xf numFmtId="0" fontId="0" fillId="0" borderId="0" xfId="0" applyAlignment="1">
      <alignment wrapText="1"/>
    </xf>
    <xf numFmtId="164" fontId="0" fillId="0" borderId="0" xfId="0" applyNumberFormat="1" applyAlignment="1">
      <alignment wrapText="1"/>
    </xf>
    <xf numFmtId="49" fontId="3" fillId="0" borderId="0" xfId="0" applyNumberFormat="1" applyFont="1" applyAlignment="1">
      <alignment horizontal="center" vertical="top"/>
    </xf>
    <xf numFmtId="49" fontId="2" fillId="0" borderId="0" xfId="0" applyNumberFormat="1" applyFont="1" applyAlignment="1">
      <alignment horizontal="right" vertical="top"/>
    </xf>
    <xf numFmtId="0" fontId="2" fillId="0" borderId="0" xfId="0" applyFont="1" applyAlignment="1">
      <alignment vertical="top" wrapText="1"/>
    </xf>
    <xf numFmtId="0" fontId="2" fillId="0" borderId="0" xfId="0" applyFont="1" applyAlignment="1">
      <alignment wrapText="1"/>
    </xf>
    <xf numFmtId="164" fontId="2" fillId="0" borderId="0" xfId="0" applyNumberFormat="1" applyFont="1" applyAlignment="1">
      <alignment wrapText="1"/>
    </xf>
    <xf numFmtId="164" fontId="3" fillId="0" borderId="0" xfId="0" applyNumberFormat="1" applyFont="1" applyAlignment="1">
      <alignment wrapText="1"/>
    </xf>
    <xf numFmtId="0" fontId="2" fillId="0" borderId="0" xfId="0" applyFont="1" applyAlignment="1">
      <alignment horizontal="right" vertical="top"/>
    </xf>
    <xf numFmtId="0" fontId="3" fillId="0" borderId="0" xfId="0" applyFont="1" applyAlignment="1">
      <alignment horizontal="right" vertical="top"/>
    </xf>
    <xf numFmtId="0" fontId="3" fillId="0" borderId="0" xfId="0" applyFont="1" applyAlignment="1">
      <alignment horizontal="center" vertical="top"/>
    </xf>
    <xf numFmtId="0" fontId="0" fillId="0" borderId="0" xfId="0" applyAlignment="1">
      <alignment horizontal="center"/>
    </xf>
    <xf numFmtId="164" fontId="1" fillId="0" borderId="0" xfId="0" applyNumberFormat="1" applyFont="1" applyAlignment="1">
      <alignment vertical="center" wrapText="1"/>
    </xf>
    <xf numFmtId="0" fontId="4" fillId="0" borderId="0" xfId="0" applyFont="1" applyAlignment="1">
      <alignment vertical="top"/>
    </xf>
    <xf numFmtId="4" fontId="0" fillId="0" borderId="0" xfId="0" applyNumberFormat="1"/>
    <xf numFmtId="0" fontId="0" fillId="0" borderId="0" xfId="0" applyAlignment="1">
      <alignment horizontal="justify" vertical="top"/>
    </xf>
    <xf numFmtId="0" fontId="3" fillId="0" borderId="0" xfId="0" applyFont="1" applyAlignment="1">
      <alignment vertical="top" wrapText="1"/>
    </xf>
    <xf numFmtId="0" fontId="0" fillId="0" borderId="0" xfId="0" applyAlignment="1">
      <alignment vertical="top" wrapText="1"/>
    </xf>
    <xf numFmtId="0" fontId="1" fillId="0" borderId="0" xfId="0" applyFont="1" applyAlignment="1">
      <alignment vertical="top" wrapText="1"/>
    </xf>
    <xf numFmtId="0" fontId="3" fillId="0" borderId="0" xfId="0" applyFont="1" applyAlignment="1">
      <alignment horizontal="center" vertical="top" wrapText="1"/>
    </xf>
    <xf numFmtId="0" fontId="2" fillId="0" borderId="0" xfId="0" applyFont="1" applyAlignment="1">
      <alignment horizontal="justify" vertical="top" wrapText="1" shrinkToFit="1"/>
    </xf>
    <xf numFmtId="0" fontId="0" fillId="0" borderId="0" xfId="0" applyAlignment="1">
      <alignment horizontal="center"/>
    </xf>
    <xf numFmtId="164" fontId="0" fillId="0" borderId="0" xfId="0" applyNumberFormat="1" applyAlignment="1">
      <alignment horizontal="center" wrapText="1"/>
    </xf>
    <xf numFmtId="164" fontId="1" fillId="0" borderId="0" xfId="0" applyNumberFormat="1" applyFont="1" applyAlignment="1">
      <alignment horizontal="center" vertical="center" wrapText="1"/>
    </xf>
    <xf numFmtId="0" fontId="4" fillId="0" borderId="0" xfId="0" applyFont="1" applyAlignment="1">
      <alignment horizontal="left" vertical="top" wrapText="1"/>
    </xf>
    <xf numFmtId="0" fontId="2" fillId="0" borderId="0" xfId="0" applyFont="1" applyAlignment="1">
      <alignment horizontal="left" vertical="top" wrapText="1"/>
    </xf>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sustav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53903-D17C-4A76-A27D-0BE98DB1C0A0}">
  <dimension ref="A1:F101"/>
  <sheetViews>
    <sheetView tabSelected="1" zoomScale="85" zoomScaleNormal="85" workbookViewId="0">
      <selection activeCell="B42" sqref="B42"/>
    </sheetView>
  </sheetViews>
  <sheetFormatPr defaultRowHeight="15" x14ac:dyDescent="0.25"/>
  <cols>
    <col min="1" max="1" width="5.7109375" style="1" customWidth="1"/>
    <col min="2" max="2" width="35.7109375" style="2" customWidth="1"/>
    <col min="3" max="3" width="8.140625" style="3" customWidth="1"/>
    <col min="4" max="5" width="11.7109375" style="4" customWidth="1"/>
    <col min="6" max="6" width="13.7109375" style="4" customWidth="1"/>
  </cols>
  <sheetData>
    <row r="1" spans="1:6" ht="7.5" customHeight="1" x14ac:dyDescent="0.25"/>
    <row r="2" spans="1:6" ht="17.45" customHeight="1" x14ac:dyDescent="0.25">
      <c r="B2" s="16" t="s">
        <v>57</v>
      </c>
      <c r="C2" s="14"/>
      <c r="D2" s="17"/>
      <c r="E2" s="17"/>
      <c r="F2" s="17"/>
    </row>
    <row r="3" spans="1:6" ht="41.45" customHeight="1" x14ac:dyDescent="0.25">
      <c r="B3" s="27" t="s">
        <v>81</v>
      </c>
      <c r="C3" s="27"/>
      <c r="D3" s="27"/>
      <c r="E3" s="27"/>
      <c r="F3" s="27"/>
    </row>
    <row r="4" spans="1:6" ht="20.100000000000001" customHeight="1" x14ac:dyDescent="0.25">
      <c r="B4" s="18"/>
      <c r="C4" s="14"/>
      <c r="D4" s="17"/>
      <c r="E4" s="17"/>
      <c r="F4" s="17"/>
    </row>
    <row r="5" spans="1:6" ht="16.899999999999999" customHeight="1" x14ac:dyDescent="0.25">
      <c r="B5" s="16"/>
      <c r="C5" s="14"/>
      <c r="D5" s="17"/>
      <c r="E5" s="17"/>
      <c r="F5" s="17"/>
    </row>
    <row r="6" spans="1:6" ht="15" customHeight="1" x14ac:dyDescent="0.25">
      <c r="B6" s="23" t="s">
        <v>0</v>
      </c>
      <c r="C6" s="23"/>
      <c r="D6" s="23"/>
      <c r="E6" s="23"/>
      <c r="F6" s="23"/>
    </row>
    <row r="7" spans="1:6" ht="7.5" customHeight="1" x14ac:dyDescent="0.25"/>
    <row r="8" spans="1:6" hidden="1" x14ac:dyDescent="0.25">
      <c r="B8" s="23"/>
      <c r="C8" s="23"/>
      <c r="D8" s="23"/>
      <c r="E8" s="23"/>
      <c r="F8" s="23"/>
    </row>
    <row r="9" spans="1:6" ht="7.5" customHeight="1" x14ac:dyDescent="0.25"/>
    <row r="10" spans="1:6" ht="93" customHeight="1" x14ac:dyDescent="0.25">
      <c r="B10" s="23" t="s">
        <v>56</v>
      </c>
      <c r="C10" s="23"/>
      <c r="D10" s="23"/>
      <c r="E10" s="23"/>
      <c r="F10" s="23"/>
    </row>
    <row r="11" spans="1:6" ht="7.5" customHeight="1" x14ac:dyDescent="0.25"/>
    <row r="12" spans="1:6" hidden="1" x14ac:dyDescent="0.25">
      <c r="B12" s="23"/>
      <c r="C12" s="23"/>
      <c r="D12" s="23"/>
      <c r="E12" s="23"/>
      <c r="F12" s="23"/>
    </row>
    <row r="13" spans="1:6" ht="7.5" customHeight="1" x14ac:dyDescent="0.25"/>
    <row r="14" spans="1:6" x14ac:dyDescent="0.25">
      <c r="A14" s="5" t="s">
        <v>1</v>
      </c>
      <c r="B14" s="19" t="s">
        <v>2</v>
      </c>
      <c r="C14" s="20"/>
      <c r="D14" s="20"/>
      <c r="E14" s="20"/>
      <c r="F14" s="21"/>
    </row>
    <row r="15" spans="1:6" ht="7.5" customHeight="1" x14ac:dyDescent="0.25"/>
    <row r="16" spans="1:6" ht="210" x14ac:dyDescent="0.25">
      <c r="A16" s="6" t="s">
        <v>3</v>
      </c>
      <c r="B16" s="7" t="s">
        <v>4</v>
      </c>
      <c r="C16" s="8" t="s">
        <v>5</v>
      </c>
      <c r="D16" s="9">
        <v>200</v>
      </c>
      <c r="E16" s="9"/>
      <c r="F16" s="9">
        <f>ROUND(D16*E16,2)</f>
        <v>0</v>
      </c>
    </row>
    <row r="17" spans="1:6" ht="150" x14ac:dyDescent="0.25">
      <c r="A17" s="6" t="s">
        <v>6</v>
      </c>
      <c r="B17" s="7" t="s">
        <v>7</v>
      </c>
      <c r="C17" s="8" t="s">
        <v>25</v>
      </c>
      <c r="D17" s="9">
        <v>1</v>
      </c>
      <c r="E17" s="9"/>
      <c r="F17" s="9">
        <f>ROUND(D17*E17,2)</f>
        <v>0</v>
      </c>
    </row>
    <row r="18" spans="1:6" ht="7.5" customHeight="1" x14ac:dyDescent="0.25"/>
    <row r="19" spans="1:6" x14ac:dyDescent="0.25">
      <c r="A19" s="5" t="s">
        <v>1</v>
      </c>
      <c r="B19" s="19" t="s">
        <v>8</v>
      </c>
      <c r="C19" s="19"/>
      <c r="D19" s="20"/>
      <c r="E19" s="20"/>
      <c r="F19" s="10">
        <f>SUM(F16:F17)</f>
        <v>0</v>
      </c>
    </row>
    <row r="20" spans="1:6" ht="7.5" customHeight="1" x14ac:dyDescent="0.25"/>
    <row r="21" spans="1:6" x14ac:dyDescent="0.25">
      <c r="A21" s="5" t="s">
        <v>9</v>
      </c>
      <c r="B21" s="19" t="s">
        <v>10</v>
      </c>
      <c r="C21" s="20"/>
      <c r="D21" s="20"/>
      <c r="E21" s="20"/>
      <c r="F21" s="21"/>
    </row>
    <row r="22" spans="1:6" ht="7.5" customHeight="1" x14ac:dyDescent="0.25"/>
    <row r="23" spans="1:6" ht="46.15" customHeight="1" x14ac:dyDescent="0.25">
      <c r="B23" s="23" t="s">
        <v>11</v>
      </c>
      <c r="C23" s="23"/>
      <c r="D23" s="23"/>
      <c r="E23" s="23"/>
      <c r="F23" s="23"/>
    </row>
    <row r="24" spans="1:6" ht="7.5" customHeight="1" x14ac:dyDescent="0.25"/>
    <row r="25" spans="1:6" ht="175.15" customHeight="1" x14ac:dyDescent="0.25">
      <c r="A25" s="6" t="s">
        <v>3</v>
      </c>
      <c r="B25" s="7" t="s">
        <v>68</v>
      </c>
      <c r="C25" s="8" t="s">
        <v>12</v>
      </c>
      <c r="D25" s="9">
        <v>60</v>
      </c>
      <c r="E25" s="9"/>
      <c r="F25" s="9">
        <f>ROUND(D25*E25,2)</f>
        <v>0</v>
      </c>
    </row>
    <row r="26" spans="1:6" ht="180" x14ac:dyDescent="0.25">
      <c r="A26" s="6" t="s">
        <v>6</v>
      </c>
      <c r="B26" s="7" t="s">
        <v>67</v>
      </c>
      <c r="C26" s="8"/>
      <c r="D26" s="9"/>
      <c r="E26" s="9"/>
      <c r="F26" s="9"/>
    </row>
    <row r="27" spans="1:6" ht="30" x14ac:dyDescent="0.25">
      <c r="A27" s="6" t="s">
        <v>13</v>
      </c>
      <c r="B27" s="7" t="s">
        <v>14</v>
      </c>
      <c r="C27" s="8" t="s">
        <v>12</v>
      </c>
      <c r="D27" s="9">
        <v>63</v>
      </c>
      <c r="E27" s="9"/>
      <c r="F27" s="9">
        <f t="shared" ref="F27:F42" si="0">ROUND(D27*E27,2)</f>
        <v>0</v>
      </c>
    </row>
    <row r="28" spans="1:6" x14ac:dyDescent="0.25">
      <c r="A28" s="6" t="s">
        <v>15</v>
      </c>
      <c r="B28" s="7" t="s">
        <v>16</v>
      </c>
      <c r="C28" s="8" t="s">
        <v>12</v>
      </c>
      <c r="D28" s="9">
        <v>13.2</v>
      </c>
      <c r="E28" s="9"/>
      <c r="F28" s="9">
        <f t="shared" si="0"/>
        <v>0</v>
      </c>
    </row>
    <row r="29" spans="1:6" x14ac:dyDescent="0.25">
      <c r="A29" s="6" t="s">
        <v>17</v>
      </c>
      <c r="B29" s="7" t="s">
        <v>18</v>
      </c>
      <c r="C29" s="8" t="s">
        <v>12</v>
      </c>
      <c r="D29" s="9">
        <v>36.799999999999997</v>
      </c>
      <c r="E29" s="9"/>
      <c r="F29" s="9">
        <f t="shared" si="0"/>
        <v>0</v>
      </c>
    </row>
    <row r="30" spans="1:6" ht="30" x14ac:dyDescent="0.25">
      <c r="A30" s="6" t="s">
        <v>19</v>
      </c>
      <c r="B30" s="7" t="s">
        <v>20</v>
      </c>
      <c r="C30" s="8" t="s">
        <v>12</v>
      </c>
      <c r="D30" s="9">
        <v>50</v>
      </c>
      <c r="E30" s="9"/>
      <c r="F30" s="9">
        <f t="shared" si="0"/>
        <v>0</v>
      </c>
    </row>
    <row r="31" spans="1:6" ht="30" x14ac:dyDescent="0.25">
      <c r="A31" s="6" t="s">
        <v>21</v>
      </c>
      <c r="B31" s="7" t="s">
        <v>22</v>
      </c>
      <c r="C31" s="8" t="s">
        <v>12</v>
      </c>
      <c r="D31" s="9">
        <v>22</v>
      </c>
      <c r="E31" s="9"/>
      <c r="F31" s="9">
        <f t="shared" si="0"/>
        <v>0</v>
      </c>
    </row>
    <row r="32" spans="1:6" ht="45" x14ac:dyDescent="0.25">
      <c r="A32" s="6" t="s">
        <v>23</v>
      </c>
      <c r="B32" s="7" t="s">
        <v>24</v>
      </c>
      <c r="C32" s="8" t="s">
        <v>25</v>
      </c>
      <c r="D32" s="9">
        <v>1</v>
      </c>
      <c r="E32" s="9"/>
      <c r="F32" s="9">
        <f t="shared" si="0"/>
        <v>0</v>
      </c>
    </row>
    <row r="33" spans="1:6" ht="30" x14ac:dyDescent="0.25">
      <c r="A33" s="6" t="s">
        <v>26</v>
      </c>
      <c r="B33" s="7" t="s">
        <v>27</v>
      </c>
      <c r="C33" s="8" t="s">
        <v>25</v>
      </c>
      <c r="D33" s="9">
        <v>2</v>
      </c>
      <c r="E33" s="9"/>
      <c r="F33" s="9">
        <f t="shared" si="0"/>
        <v>0</v>
      </c>
    </row>
    <row r="34" spans="1:6" ht="409.15" customHeight="1" x14ac:dyDescent="0.25">
      <c r="A34" s="6" t="s">
        <v>28</v>
      </c>
      <c r="B34" s="28" t="s">
        <v>78</v>
      </c>
      <c r="C34" s="8"/>
      <c r="D34" s="9"/>
      <c r="E34" s="9"/>
      <c r="F34" s="9"/>
    </row>
    <row r="35" spans="1:6" ht="73.150000000000006" customHeight="1" x14ac:dyDescent="0.25">
      <c r="A35" s="6"/>
      <c r="B35" s="28"/>
      <c r="C35" s="8" t="s">
        <v>5</v>
      </c>
      <c r="D35" s="9">
        <v>264</v>
      </c>
      <c r="E35" s="9"/>
      <c r="F35" s="9">
        <f t="shared" ref="F35" si="1">ROUND(D35*E35,2)</f>
        <v>0</v>
      </c>
    </row>
    <row r="36" spans="1:6" ht="409.15" customHeight="1" x14ac:dyDescent="0.25">
      <c r="A36" s="6" t="s">
        <v>29</v>
      </c>
      <c r="B36" s="28" t="s">
        <v>69</v>
      </c>
      <c r="C36" s="8" t="s">
        <v>12</v>
      </c>
      <c r="D36" s="9">
        <v>42</v>
      </c>
      <c r="E36" s="9"/>
      <c r="F36" s="9">
        <f t="shared" si="0"/>
        <v>0</v>
      </c>
    </row>
    <row r="37" spans="1:6" ht="30.6" customHeight="1" x14ac:dyDescent="0.25">
      <c r="A37" s="6"/>
      <c r="B37" s="28"/>
      <c r="C37" s="8"/>
      <c r="D37" s="9"/>
      <c r="E37" s="9"/>
      <c r="F37" s="9"/>
    </row>
    <row r="38" spans="1:6" ht="45" x14ac:dyDescent="0.25">
      <c r="A38" s="6" t="s">
        <v>30</v>
      </c>
      <c r="B38" s="7" t="s">
        <v>58</v>
      </c>
      <c r="C38" s="8" t="s">
        <v>31</v>
      </c>
      <c r="D38" s="9">
        <v>4964</v>
      </c>
      <c r="E38" s="9"/>
      <c r="F38" s="9">
        <f t="shared" si="0"/>
        <v>0</v>
      </c>
    </row>
    <row r="39" spans="1:6" ht="273.60000000000002" customHeight="1" x14ac:dyDescent="0.25">
      <c r="A39" s="6" t="s">
        <v>32</v>
      </c>
      <c r="B39" s="7" t="s">
        <v>60</v>
      </c>
      <c r="C39" s="8" t="s">
        <v>5</v>
      </c>
      <c r="D39" s="9">
        <v>264</v>
      </c>
      <c r="E39" s="9"/>
      <c r="F39" s="9">
        <f t="shared" si="0"/>
        <v>0</v>
      </c>
    </row>
    <row r="40" spans="1:6" ht="75" x14ac:dyDescent="0.25">
      <c r="A40" s="6" t="s">
        <v>33</v>
      </c>
      <c r="B40" s="7" t="s">
        <v>34</v>
      </c>
      <c r="C40" s="8" t="s">
        <v>5</v>
      </c>
      <c r="D40" s="9">
        <v>100</v>
      </c>
      <c r="E40" s="9"/>
      <c r="F40" s="9">
        <f t="shared" si="0"/>
        <v>0</v>
      </c>
    </row>
    <row r="41" spans="1:6" ht="90" x14ac:dyDescent="0.25">
      <c r="A41" s="6" t="s">
        <v>35</v>
      </c>
      <c r="B41" s="7" t="s">
        <v>36</v>
      </c>
      <c r="C41" s="8" t="s">
        <v>12</v>
      </c>
      <c r="D41" s="9">
        <v>100</v>
      </c>
      <c r="E41" s="9"/>
      <c r="F41" s="9">
        <f t="shared" si="0"/>
        <v>0</v>
      </c>
    </row>
    <row r="42" spans="1:6" ht="150" x14ac:dyDescent="0.25">
      <c r="A42" s="6" t="s">
        <v>37</v>
      </c>
      <c r="B42" s="7" t="s">
        <v>80</v>
      </c>
      <c r="C42" s="8" t="s">
        <v>59</v>
      </c>
      <c r="D42" s="9">
        <v>1</v>
      </c>
      <c r="E42" s="9"/>
      <c r="F42" s="9">
        <f t="shared" si="0"/>
        <v>0</v>
      </c>
    </row>
    <row r="43" spans="1:6" ht="7.5" customHeight="1" x14ac:dyDescent="0.25"/>
    <row r="44" spans="1:6" x14ac:dyDescent="0.25">
      <c r="A44" s="5" t="s">
        <v>9</v>
      </c>
      <c r="B44" s="19" t="s">
        <v>38</v>
      </c>
      <c r="C44" s="19"/>
      <c r="D44" s="20"/>
      <c r="E44" s="20"/>
      <c r="F44" s="10">
        <f>SUM(F25:F42)</f>
        <v>0</v>
      </c>
    </row>
    <row r="45" spans="1:6" ht="7.5" customHeight="1" x14ac:dyDescent="0.25"/>
    <row r="46" spans="1:6" x14ac:dyDescent="0.25">
      <c r="A46" s="5" t="s">
        <v>39</v>
      </c>
      <c r="B46" s="19" t="s">
        <v>40</v>
      </c>
      <c r="C46" s="20"/>
      <c r="D46" s="20"/>
      <c r="E46" s="20"/>
      <c r="F46" s="21"/>
    </row>
    <row r="47" spans="1:6" ht="7.5" customHeight="1" x14ac:dyDescent="0.25"/>
    <row r="48" spans="1:6" ht="120" x14ac:dyDescent="0.25">
      <c r="A48" s="6" t="s">
        <v>3</v>
      </c>
      <c r="B48" s="7" t="s">
        <v>61</v>
      </c>
      <c r="C48" s="8" t="s">
        <v>5</v>
      </c>
      <c r="D48" s="9">
        <v>25</v>
      </c>
      <c r="E48" s="9"/>
      <c r="F48" s="9">
        <f>ROUND(D48*E48,2)</f>
        <v>0</v>
      </c>
    </row>
    <row r="49" spans="1:6" ht="150" x14ac:dyDescent="0.25">
      <c r="A49" s="6" t="s">
        <v>6</v>
      </c>
      <c r="B49" s="7" t="s">
        <v>62</v>
      </c>
      <c r="C49" s="8" t="s">
        <v>12</v>
      </c>
      <c r="D49" s="9">
        <v>45</v>
      </c>
      <c r="E49" s="9"/>
      <c r="F49" s="9">
        <f>ROUND(D49*E49,2)</f>
        <v>0</v>
      </c>
    </row>
    <row r="50" spans="1:6" ht="7.5" customHeight="1" x14ac:dyDescent="0.25"/>
    <row r="51" spans="1:6" x14ac:dyDescent="0.25">
      <c r="A51" s="5" t="s">
        <v>39</v>
      </c>
      <c r="B51" s="19" t="s">
        <v>41</v>
      </c>
      <c r="C51" s="19"/>
      <c r="D51" s="20"/>
      <c r="E51" s="20"/>
      <c r="F51" s="10">
        <f>SUM(F48:F49)</f>
        <v>0</v>
      </c>
    </row>
    <row r="52" spans="1:6" ht="7.5" customHeight="1" x14ac:dyDescent="0.25"/>
    <row r="53" spans="1:6" x14ac:dyDescent="0.25">
      <c r="A53" s="5" t="s">
        <v>42</v>
      </c>
      <c r="B53" s="19" t="s">
        <v>63</v>
      </c>
      <c r="C53" s="20"/>
      <c r="D53" s="20"/>
      <c r="E53" s="20"/>
      <c r="F53" s="21"/>
    </row>
    <row r="54" spans="1:6" ht="7.5" customHeight="1" x14ac:dyDescent="0.25"/>
    <row r="55" spans="1:6" ht="145.15" customHeight="1" x14ac:dyDescent="0.25">
      <c r="A55" s="6" t="s">
        <v>3</v>
      </c>
      <c r="B55" s="7" t="s">
        <v>66</v>
      </c>
      <c r="C55" s="8" t="s">
        <v>12</v>
      </c>
      <c r="D55" s="9">
        <v>100</v>
      </c>
      <c r="E55" s="9"/>
      <c r="F55" s="9">
        <f>ROUND(D55*E55,2)</f>
        <v>0</v>
      </c>
    </row>
    <row r="56" spans="1:6" ht="83.45" customHeight="1" x14ac:dyDescent="0.25">
      <c r="A56" s="6" t="s">
        <v>6</v>
      </c>
      <c r="B56" s="7" t="s">
        <v>65</v>
      </c>
      <c r="C56" s="8" t="s">
        <v>5</v>
      </c>
      <c r="D56" s="9">
        <v>100</v>
      </c>
      <c r="E56" s="9"/>
      <c r="F56" s="9">
        <f>ROUND(D56*E56,2)</f>
        <v>0</v>
      </c>
    </row>
    <row r="57" spans="1:6" ht="7.5" customHeight="1" x14ac:dyDescent="0.25"/>
    <row r="58" spans="1:6" x14ac:dyDescent="0.25">
      <c r="A58" s="5" t="s">
        <v>42</v>
      </c>
      <c r="B58" s="19" t="s">
        <v>64</v>
      </c>
      <c r="C58" s="19"/>
      <c r="D58" s="20"/>
      <c r="E58" s="20"/>
      <c r="F58" s="10">
        <f>SUM(F55:F56)</f>
        <v>0</v>
      </c>
    </row>
    <row r="59" spans="1:6" ht="7.5" customHeight="1" x14ac:dyDescent="0.25"/>
    <row r="60" spans="1:6" x14ac:dyDescent="0.25">
      <c r="A60" s="5" t="s">
        <v>43</v>
      </c>
      <c r="B60" s="19" t="s">
        <v>44</v>
      </c>
      <c r="C60" s="20"/>
      <c r="D60" s="20"/>
      <c r="E60" s="20"/>
      <c r="F60" s="21"/>
    </row>
    <row r="61" spans="1:6" ht="7.5" customHeight="1" x14ac:dyDescent="0.25"/>
    <row r="62" spans="1:6" ht="102.6" customHeight="1" x14ac:dyDescent="0.25">
      <c r="A62" s="6" t="s">
        <v>3</v>
      </c>
      <c r="B62" s="7" t="s">
        <v>70</v>
      </c>
      <c r="C62" s="8" t="s">
        <v>5</v>
      </c>
      <c r="D62" s="9">
        <v>264</v>
      </c>
      <c r="E62" s="9"/>
      <c r="F62" s="9">
        <f>ROUND(D62*E62,2)</f>
        <v>0</v>
      </c>
    </row>
    <row r="63" spans="1:6" ht="408.6" customHeight="1" x14ac:dyDescent="0.25">
      <c r="A63" s="6" t="s">
        <v>6</v>
      </c>
      <c r="B63" s="28" t="s">
        <v>79</v>
      </c>
      <c r="C63" s="8"/>
      <c r="D63" s="9"/>
      <c r="E63" s="9"/>
      <c r="F63" s="9"/>
    </row>
    <row r="64" spans="1:6" ht="100.15" customHeight="1" x14ac:dyDescent="0.25">
      <c r="A64" s="6"/>
      <c r="B64" s="28"/>
      <c r="C64" s="8" t="s">
        <v>5</v>
      </c>
      <c r="D64" s="9">
        <v>264</v>
      </c>
      <c r="E64" s="9"/>
      <c r="F64" s="9">
        <f>ROUND(D64*E64,2)</f>
        <v>0</v>
      </c>
    </row>
    <row r="65" spans="1:6" ht="285.60000000000002" customHeight="1" x14ac:dyDescent="0.25">
      <c r="A65" s="6" t="s">
        <v>28</v>
      </c>
      <c r="B65" s="7" t="s">
        <v>71</v>
      </c>
      <c r="C65" s="8" t="s">
        <v>12</v>
      </c>
      <c r="D65" s="9">
        <v>42</v>
      </c>
      <c r="E65" s="9"/>
      <c r="F65" s="9">
        <f>ROUND(D65*E65,2)</f>
        <v>0</v>
      </c>
    </row>
    <row r="66" spans="1:6" ht="7.5" customHeight="1" x14ac:dyDescent="0.25"/>
    <row r="67" spans="1:6" x14ac:dyDescent="0.25">
      <c r="A67" s="5" t="s">
        <v>43</v>
      </c>
      <c r="B67" s="19" t="s">
        <v>45</v>
      </c>
      <c r="C67" s="19"/>
      <c r="D67" s="20"/>
      <c r="E67" s="20"/>
      <c r="F67" s="10">
        <f>SUM(F62:F65)</f>
        <v>0</v>
      </c>
    </row>
    <row r="68" spans="1:6" ht="7.5" customHeight="1" x14ac:dyDescent="0.25"/>
    <row r="69" spans="1:6" x14ac:dyDescent="0.25">
      <c r="A69" s="5" t="s">
        <v>46</v>
      </c>
      <c r="B69" s="19" t="s">
        <v>47</v>
      </c>
      <c r="C69" s="20"/>
      <c r="D69" s="20"/>
      <c r="E69" s="20"/>
      <c r="F69" s="21"/>
    </row>
    <row r="70" spans="1:6" ht="7.5" customHeight="1" x14ac:dyDescent="0.25"/>
    <row r="71" spans="1:6" ht="120" x14ac:dyDescent="0.25">
      <c r="A71" s="6" t="s">
        <v>3</v>
      </c>
      <c r="B71" s="7" t="s">
        <v>76</v>
      </c>
      <c r="C71" s="8"/>
      <c r="D71" s="9"/>
      <c r="E71" s="9"/>
      <c r="F71" s="9"/>
    </row>
    <row r="72" spans="1:6" ht="30" x14ac:dyDescent="0.25">
      <c r="A72" s="6" t="s">
        <v>13</v>
      </c>
      <c r="B72" s="7" t="s">
        <v>14</v>
      </c>
      <c r="C72" s="8" t="s">
        <v>12</v>
      </c>
      <c r="D72" s="9">
        <v>63</v>
      </c>
      <c r="E72" s="9"/>
      <c r="F72" s="9">
        <f>ROUND(D72*E72,2)</f>
        <v>0</v>
      </c>
    </row>
    <row r="73" spans="1:6" ht="120" x14ac:dyDescent="0.25">
      <c r="A73" s="6" t="s">
        <v>6</v>
      </c>
      <c r="B73" s="7" t="s">
        <v>75</v>
      </c>
      <c r="C73" s="8"/>
      <c r="D73" s="9"/>
      <c r="E73" s="9"/>
      <c r="F73" s="9"/>
    </row>
    <row r="74" spans="1:6" ht="30" x14ac:dyDescent="0.25">
      <c r="A74" s="6" t="s">
        <v>13</v>
      </c>
      <c r="B74" s="7" t="s">
        <v>22</v>
      </c>
      <c r="C74" s="8" t="s">
        <v>12</v>
      </c>
      <c r="D74" s="9">
        <v>22</v>
      </c>
      <c r="E74" s="9"/>
      <c r="F74" s="9">
        <f>ROUND(D74*E74,2)</f>
        <v>0</v>
      </c>
    </row>
    <row r="75" spans="1:6" ht="105" x14ac:dyDescent="0.25">
      <c r="A75" s="6" t="s">
        <v>28</v>
      </c>
      <c r="B75" s="7" t="s">
        <v>74</v>
      </c>
      <c r="C75" s="8"/>
      <c r="D75" s="9"/>
      <c r="E75" s="9"/>
      <c r="F75" s="9"/>
    </row>
    <row r="76" spans="1:6" x14ac:dyDescent="0.25">
      <c r="A76" s="6" t="s">
        <v>13</v>
      </c>
      <c r="B76" s="7" t="s">
        <v>16</v>
      </c>
      <c r="C76" s="8" t="s">
        <v>12</v>
      </c>
      <c r="D76" s="9">
        <v>13.2</v>
      </c>
      <c r="E76" s="9"/>
      <c r="F76" s="9">
        <f>ROUND(D76*E76,2)</f>
        <v>0</v>
      </c>
    </row>
    <row r="77" spans="1:6" x14ac:dyDescent="0.25">
      <c r="A77" s="6" t="s">
        <v>15</v>
      </c>
      <c r="B77" s="7" t="s">
        <v>18</v>
      </c>
      <c r="C77" s="8" t="s">
        <v>12</v>
      </c>
      <c r="D77" s="9">
        <v>36.799999999999997</v>
      </c>
      <c r="E77" s="9"/>
      <c r="F77" s="9">
        <f>ROUND(D77*E77,2)</f>
        <v>0</v>
      </c>
    </row>
    <row r="78" spans="1:6" ht="30" x14ac:dyDescent="0.25">
      <c r="A78" s="6" t="s">
        <v>17</v>
      </c>
      <c r="B78" s="7" t="s">
        <v>20</v>
      </c>
      <c r="C78" s="8" t="s">
        <v>12</v>
      </c>
      <c r="D78" s="9">
        <v>50</v>
      </c>
      <c r="E78" s="9"/>
      <c r="F78" s="9">
        <f>ROUND(D78*E78,2)</f>
        <v>0</v>
      </c>
    </row>
    <row r="79" spans="1:6" ht="105" x14ac:dyDescent="0.25">
      <c r="A79" s="6" t="s">
        <v>29</v>
      </c>
      <c r="B79" s="7" t="s">
        <v>48</v>
      </c>
      <c r="C79" s="8"/>
      <c r="D79" s="9"/>
      <c r="E79" s="9"/>
      <c r="F79" s="9"/>
    </row>
    <row r="80" spans="1:6" ht="30" x14ac:dyDescent="0.25">
      <c r="A80" s="6" t="s">
        <v>13</v>
      </c>
      <c r="B80" s="7" t="s">
        <v>27</v>
      </c>
      <c r="C80" s="8" t="s">
        <v>25</v>
      </c>
      <c r="D80" s="9">
        <v>2</v>
      </c>
      <c r="E80" s="9"/>
      <c r="F80" s="9">
        <f>ROUND(D80*E80,2)</f>
        <v>0</v>
      </c>
    </row>
    <row r="81" spans="1:6" ht="135" x14ac:dyDescent="0.25">
      <c r="A81" s="6" t="s">
        <v>30</v>
      </c>
      <c r="B81" s="7" t="s">
        <v>77</v>
      </c>
      <c r="C81" s="8" t="s">
        <v>25</v>
      </c>
      <c r="D81" s="9">
        <v>1</v>
      </c>
      <c r="E81" s="9"/>
      <c r="F81" s="9">
        <f>ROUND(D81*E81,2)</f>
        <v>0</v>
      </c>
    </row>
    <row r="82" spans="1:6" x14ac:dyDescent="0.25">
      <c r="A82" s="6"/>
      <c r="B82" s="7"/>
      <c r="C82" s="8"/>
      <c r="D82" s="9"/>
      <c r="E82" s="9"/>
      <c r="F82" s="9"/>
    </row>
    <row r="83" spans="1:6" ht="79.5" customHeight="1" x14ac:dyDescent="0.25">
      <c r="A83" s="6"/>
      <c r="B83" s="28" t="s">
        <v>73</v>
      </c>
      <c r="C83" s="28"/>
      <c r="D83" s="28"/>
      <c r="E83" s="28"/>
      <c r="F83" s="28"/>
    </row>
    <row r="84" spans="1:6" ht="7.5" customHeight="1" x14ac:dyDescent="0.25"/>
    <row r="85" spans="1:6" x14ac:dyDescent="0.25">
      <c r="A85" s="5" t="s">
        <v>46</v>
      </c>
      <c r="B85" s="19" t="s">
        <v>49</v>
      </c>
      <c r="C85" s="19"/>
      <c r="D85" s="20"/>
      <c r="E85" s="20"/>
      <c r="F85" s="10">
        <f>SUM(F71:F83)</f>
        <v>0</v>
      </c>
    </row>
    <row r="86" spans="1:6" ht="7.5" customHeight="1" x14ac:dyDescent="0.25"/>
    <row r="87" spans="1:6" x14ac:dyDescent="0.25">
      <c r="A87" s="12"/>
      <c r="B87" s="22" t="s">
        <v>50</v>
      </c>
      <c r="C87" s="22"/>
      <c r="D87" s="22"/>
      <c r="E87" s="22"/>
      <c r="F87" s="22"/>
    </row>
    <row r="88" spans="1:6" x14ac:dyDescent="0.25">
      <c r="A88" s="13" t="s">
        <v>51</v>
      </c>
      <c r="B88" s="19" t="s">
        <v>52</v>
      </c>
      <c r="C88" s="19"/>
      <c r="D88" s="19"/>
      <c r="E88" s="19"/>
      <c r="F88" s="19"/>
    </row>
    <row r="89" spans="1:6" x14ac:dyDescent="0.25">
      <c r="A89" s="13" t="s">
        <v>1</v>
      </c>
      <c r="B89" s="19" t="s">
        <v>2</v>
      </c>
      <c r="C89" s="20"/>
      <c r="D89" s="20"/>
      <c r="E89" s="20"/>
      <c r="F89" s="10">
        <f>F19</f>
        <v>0</v>
      </c>
    </row>
    <row r="90" spans="1:6" x14ac:dyDescent="0.25">
      <c r="A90" s="13" t="s">
        <v>9</v>
      </c>
      <c r="B90" s="19" t="s">
        <v>10</v>
      </c>
      <c r="C90" s="20"/>
      <c r="D90" s="20"/>
      <c r="E90" s="20"/>
      <c r="F90" s="10">
        <f>F44</f>
        <v>0</v>
      </c>
    </row>
    <row r="91" spans="1:6" x14ac:dyDescent="0.25">
      <c r="A91" s="13" t="s">
        <v>39</v>
      </c>
      <c r="B91" s="19" t="s">
        <v>40</v>
      </c>
      <c r="C91" s="20"/>
      <c r="D91" s="20"/>
      <c r="E91" s="20"/>
      <c r="F91" s="10">
        <f>F51</f>
        <v>0</v>
      </c>
    </row>
    <row r="92" spans="1:6" x14ac:dyDescent="0.25">
      <c r="A92" s="13" t="s">
        <v>42</v>
      </c>
      <c r="B92" s="19" t="s">
        <v>63</v>
      </c>
      <c r="C92" s="20"/>
      <c r="D92" s="20"/>
      <c r="E92" s="20"/>
      <c r="F92" s="10">
        <f>F58</f>
        <v>0</v>
      </c>
    </row>
    <row r="93" spans="1:6" x14ac:dyDescent="0.25">
      <c r="A93" s="13" t="s">
        <v>43</v>
      </c>
      <c r="B93" s="19" t="s">
        <v>44</v>
      </c>
      <c r="C93" s="20"/>
      <c r="D93" s="20"/>
      <c r="E93" s="20"/>
      <c r="F93" s="10">
        <f>F67</f>
        <v>0</v>
      </c>
    </row>
    <row r="94" spans="1:6" x14ac:dyDescent="0.25">
      <c r="A94" s="13" t="s">
        <v>46</v>
      </c>
      <c r="B94" s="19" t="s">
        <v>47</v>
      </c>
      <c r="C94" s="20"/>
      <c r="D94" s="20"/>
      <c r="E94" s="20"/>
      <c r="F94" s="10">
        <f>F85</f>
        <v>0</v>
      </c>
    </row>
    <row r="95" spans="1:6" ht="23.25" customHeight="1" x14ac:dyDescent="0.25">
      <c r="A95" s="13" t="s">
        <v>51</v>
      </c>
      <c r="B95" s="19" t="s">
        <v>53</v>
      </c>
      <c r="C95" s="20"/>
      <c r="D95" s="20"/>
      <c r="E95" s="20"/>
      <c r="F95" s="10">
        <f>SUM(F89:F94)</f>
        <v>0</v>
      </c>
    </row>
    <row r="96" spans="1:6" ht="25.5" customHeight="1" x14ac:dyDescent="0.25">
      <c r="E96" s="4" t="s">
        <v>54</v>
      </c>
      <c r="F96" s="4">
        <f>F95*0.25</f>
        <v>0</v>
      </c>
    </row>
    <row r="97" spans="1:6" ht="24" customHeight="1" x14ac:dyDescent="0.25">
      <c r="D97" s="26" t="s">
        <v>55</v>
      </c>
      <c r="E97" s="26"/>
      <c r="F97" s="15">
        <f>F95+F96</f>
        <v>0</v>
      </c>
    </row>
    <row r="98" spans="1:6" ht="15" customHeight="1" x14ac:dyDescent="0.25">
      <c r="B98" s="23" t="s">
        <v>72</v>
      </c>
      <c r="C98" s="23"/>
      <c r="D98" s="23"/>
      <c r="E98" s="23"/>
      <c r="F98" s="23"/>
    </row>
    <row r="99" spans="1:6" ht="7.5" customHeight="1" x14ac:dyDescent="0.25"/>
    <row r="100" spans="1:6" ht="60" customHeight="1" x14ac:dyDescent="0.25">
      <c r="A100" s="24"/>
      <c r="B100" s="24"/>
      <c r="D100" s="25"/>
      <c r="E100" s="25"/>
      <c r="F100" s="25"/>
    </row>
    <row r="101" spans="1:6" ht="7.5" customHeight="1" x14ac:dyDescent="0.25">
      <c r="A101" s="11"/>
      <c r="B101" s="7"/>
      <c r="C101" s="8"/>
    </row>
  </sheetData>
  <mergeCells count="35">
    <mergeCell ref="B3:F3"/>
    <mergeCell ref="B34:B35"/>
    <mergeCell ref="B36:B37"/>
    <mergeCell ref="B63:B64"/>
    <mergeCell ref="B83:F83"/>
    <mergeCell ref="B51:E51"/>
    <mergeCell ref="B6:F6"/>
    <mergeCell ref="B8:F8"/>
    <mergeCell ref="B10:F10"/>
    <mergeCell ref="B12:F12"/>
    <mergeCell ref="B14:F14"/>
    <mergeCell ref="B19:E19"/>
    <mergeCell ref="B21:F21"/>
    <mergeCell ref="B23:F23"/>
    <mergeCell ref="B44:E44"/>
    <mergeCell ref="B46:F46"/>
    <mergeCell ref="B93:E93"/>
    <mergeCell ref="B94:E94"/>
    <mergeCell ref="B95:E95"/>
    <mergeCell ref="B98:F98"/>
    <mergeCell ref="A100:B100"/>
    <mergeCell ref="D100:F100"/>
    <mergeCell ref="D97:E97"/>
    <mergeCell ref="B92:E92"/>
    <mergeCell ref="B53:F53"/>
    <mergeCell ref="B58:E58"/>
    <mergeCell ref="B60:F60"/>
    <mergeCell ref="B67:E67"/>
    <mergeCell ref="B69:F69"/>
    <mergeCell ref="B85:E85"/>
    <mergeCell ref="B87:F87"/>
    <mergeCell ref="B88:F88"/>
    <mergeCell ref="B89:E89"/>
    <mergeCell ref="B90:E90"/>
    <mergeCell ref="B91:E91"/>
  </mergeCells>
  <pageMargins left="0.98425196850393704"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Troškovnik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Šemsudin Hadžipašić</dc:creator>
  <cp:lastModifiedBy>Nabava Bolnica Rovinj</cp:lastModifiedBy>
  <dcterms:created xsi:type="dcterms:W3CDTF">2026-04-15T07:02:50Z</dcterms:created>
  <dcterms:modified xsi:type="dcterms:W3CDTF">2026-05-05T13:33:25Z</dcterms:modified>
</cp:coreProperties>
</file>