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Vhrelja_BCK\Profil\Documents\DANIJELA\MJESECNO_IZVJESTAVANJE\trosenje_sredstava\2026\06_26\"/>
    </mc:Choice>
  </mc:AlternateContent>
  <xr:revisionPtr revIDLastSave="0" documentId="13_ncr:1_{41F00801-9B0C-4CD3-A941-4F16280FAF01}" xr6:coauthVersionLast="47" xr6:coauthVersionMax="47" xr10:uidLastSave="{00000000-0000-0000-0000-000000000000}"/>
  <bookViews>
    <workbookView xWindow="28680" yWindow="-120" windowWidth="29040" windowHeight="15840" xr2:uid="{A50AFB55-4BF1-4BFA-A7A4-9B5AB5A4D8C3}"/>
  </bookViews>
  <sheets>
    <sheet name="Sheet2" sheetId="2" r:id="rId1"/>
  </sheets>
  <definedNames>
    <definedName name="_xlnm._FilterDatabase" localSheetId="0" hidden="1">Sheet2!$A$5:$G$111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2" i="2" l="1"/>
  <c r="E126" i="2"/>
  <c r="E17" i="2"/>
  <c r="E104" i="2"/>
  <c r="E98" i="2"/>
  <c r="E89" i="2"/>
  <c r="E84" i="2"/>
  <c r="E74" i="2"/>
  <c r="E67" i="2"/>
  <c r="E63" i="2"/>
  <c r="E56" i="2"/>
  <c r="E53" i="2"/>
  <c r="E38" i="2"/>
  <c r="E32" i="2"/>
  <c r="E24" i="2"/>
  <c r="E15" i="2"/>
  <c r="E9" i="2"/>
  <c r="B142" i="2" l="1"/>
  <c r="E127" i="2" l="1"/>
</calcChain>
</file>

<file path=xl/sharedStrings.xml><?xml version="1.0" encoding="utf-8"?>
<sst xmlns="http://schemas.openxmlformats.org/spreadsheetml/2006/main" count="695" uniqueCount="361">
  <si>
    <t>Isplatitelj</t>
  </si>
  <si>
    <t>Specijalna bolnica za ortopediju i rehabilitaciju "Martin Horvat" Rovinj -Rovigno</t>
  </si>
  <si>
    <t>Red.br.</t>
  </si>
  <si>
    <t>Naziv primatelja</t>
  </si>
  <si>
    <t>OIB primatelja</t>
  </si>
  <si>
    <t>Sjedište primatelja</t>
  </si>
  <si>
    <t>Način objave isplaćenog iznosa</t>
  </si>
  <si>
    <t>Šifra ekonomske klasifikcije</t>
  </si>
  <si>
    <t>Naziv ekonomske klasifikacije - Vrsta rashoda i izdatka</t>
  </si>
  <si>
    <t>1.</t>
  </si>
  <si>
    <t>ZAGREB</t>
  </si>
  <si>
    <t>3231</t>
  </si>
  <si>
    <t>2.</t>
  </si>
  <si>
    <t>5.</t>
  </si>
  <si>
    <t>BUZET</t>
  </si>
  <si>
    <t>6.</t>
  </si>
  <si>
    <t>7.</t>
  </si>
  <si>
    <t>8.</t>
  </si>
  <si>
    <t>3235</t>
  </si>
  <si>
    <t>10.</t>
  </si>
  <si>
    <t>11.</t>
  </si>
  <si>
    <t>3239</t>
  </si>
  <si>
    <t>UKUPNO:</t>
  </si>
  <si>
    <t>3.</t>
  </si>
  <si>
    <t>SVEUKUPNO:</t>
  </si>
  <si>
    <t>Šifra ekonomske klasifikacije</t>
  </si>
  <si>
    <t>bruto plaće za redovan rad (ukupan iznos bez bolovanja na teret HZZO-a)</t>
  </si>
  <si>
    <t xml:space="preserve">bruto plaće za prekovremeni rad </t>
  </si>
  <si>
    <t>doprinosi za obvezno zdravstveno osiguranje</t>
  </si>
  <si>
    <t>službena putovanja</t>
  </si>
  <si>
    <t>naknade za prijevoz, za rad na terenu i odvojeni život</t>
  </si>
  <si>
    <t>tečajevi i stručni ispiti</t>
  </si>
  <si>
    <t>naknada za korištenje privatnog automobila u službene svrhe</t>
  </si>
  <si>
    <t>Ugovori o djelu</t>
  </si>
  <si>
    <t xml:space="preserve">Naknade za rad član.predstavn. i izvršnih tijela </t>
  </si>
  <si>
    <t>4.</t>
  </si>
  <si>
    <t>9.</t>
  </si>
  <si>
    <t>naknade za bolest, invalidnost i smrtni slučaj, regres</t>
  </si>
  <si>
    <t>3232</t>
  </si>
  <si>
    <t>ROVINJ - ROVIGNO</t>
  </si>
  <si>
    <t>Ostale usluge</t>
  </si>
  <si>
    <t>Zakupnine i najamnine</t>
  </si>
  <si>
    <t>Usluge tekućeg i investicijskog održavanja</t>
  </si>
  <si>
    <t>Usluge telefona, pošte i prijevoza</t>
  </si>
  <si>
    <t>A1 HRVATSKA d.o.o.</t>
  </si>
  <si>
    <t>29524210204</t>
  </si>
  <si>
    <t>3431</t>
  </si>
  <si>
    <t>Bankarske usluge i usluge platnog prometa</t>
  </si>
  <si>
    <t>ZAGREBAČKA BANKA D.D.</t>
  </si>
  <si>
    <t>92963223473</t>
  </si>
  <si>
    <t>CONTAINEX CONTAINER - HANDEL.m.b.H.</t>
  </si>
  <si>
    <t>ATU19206605</t>
  </si>
  <si>
    <t>WIEN</t>
  </si>
  <si>
    <t>CROATIA OSIGURANJE d.d.</t>
  </si>
  <si>
    <t>26187994862</t>
  </si>
  <si>
    <t>3292</t>
  </si>
  <si>
    <t>Premije osiguranja</t>
  </si>
  <si>
    <t>MEDICAL INTERTRADE d.o.o.</t>
  </si>
  <si>
    <t>04492664153</t>
  </si>
  <si>
    <t>SVETA NEDJELJA</t>
  </si>
  <si>
    <t>RIJEKA</t>
  </si>
  <si>
    <t>DRŽAVNI PRORAČUN</t>
  </si>
  <si>
    <t>18683136487</t>
  </si>
  <si>
    <t>MEDIACOM zajednički obrt za elektrin.rad</t>
  </si>
  <si>
    <t>21925153365</t>
  </si>
  <si>
    <t>3251</t>
  </si>
  <si>
    <t>3252</t>
  </si>
  <si>
    <t>3922</t>
  </si>
  <si>
    <t>4223</t>
  </si>
  <si>
    <t>Oprema za održavanje i zaštitu</t>
  </si>
  <si>
    <t>Rashodi po osnovi utroška lijekova</t>
  </si>
  <si>
    <t>Rashodi po osnovi utroška šptrošnog medicinksog materijala</t>
  </si>
  <si>
    <t>Obveza za PDV</t>
  </si>
  <si>
    <t>B.T.C. d.o.o.</t>
  </si>
  <si>
    <t>01260195608</t>
  </si>
  <si>
    <t>NEDELIŠĆE</t>
  </si>
  <si>
    <t>MEDICAL CENTAR, d.o.o.</t>
  </si>
  <si>
    <t>06368590597</t>
  </si>
  <si>
    <t>LEDO PLUS d.o.o.</t>
  </si>
  <si>
    <t>07179054100</t>
  </si>
  <si>
    <t>MANUEL, obrt za iznajm.vozila,vl.Manuel</t>
  </si>
  <si>
    <t>13069926612</t>
  </si>
  <si>
    <t>PULA (POLA)</t>
  </si>
  <si>
    <t>ISTARSKI VODOVOD d.o.o.</t>
  </si>
  <si>
    <t>13269963589</t>
  </si>
  <si>
    <t>ELEKTRONIČAR d.o.o.</t>
  </si>
  <si>
    <t>13970735570</t>
  </si>
  <si>
    <t>PAMEL d.o.o.</t>
  </si>
  <si>
    <t>14776088720</t>
  </si>
  <si>
    <t>LIFT USLUGA PAČIĆ, obrt za serv. i mont.</t>
  </si>
  <si>
    <t>20423854551</t>
  </si>
  <si>
    <t>VODNJAN (DIGNANO)</t>
  </si>
  <si>
    <t>KOMUNALNI SERVIS D.O.O. ZA KOMUNALNU DJE</t>
  </si>
  <si>
    <t>22751868617</t>
  </si>
  <si>
    <t>EKOPLANET d.o.o.</t>
  </si>
  <si>
    <t>23951171568</t>
  </si>
  <si>
    <t>24690129373</t>
  </si>
  <si>
    <t>LASER LINE d.o.o.</t>
  </si>
  <si>
    <t>26680017138</t>
  </si>
  <si>
    <t>UMAG (UMAGO)</t>
  </si>
  <si>
    <t>INA INDUSTRIJA NAFTE D.D. INA KARTICE</t>
  </si>
  <si>
    <t>27759560625</t>
  </si>
  <si>
    <t>ZAGREB-NOVI ZAGREB</t>
  </si>
  <si>
    <t>INSTITUT ZA MEDICINSKA ISTRAŽ. I MED.RAD</t>
  </si>
  <si>
    <t>30285469659</t>
  </si>
  <si>
    <t>UDRUGA POSLODAVACA U ZDRAVSTVU</t>
  </si>
  <si>
    <t>32787730056</t>
  </si>
  <si>
    <t>VALAMAR RIVIERA d.d.</t>
  </si>
  <si>
    <t>36201212847</t>
  </si>
  <si>
    <t>POREČ (PARENZO)</t>
  </si>
  <si>
    <t>PHOENIX Farmacija d.o.o.</t>
  </si>
  <si>
    <t>36755252122</t>
  </si>
  <si>
    <t>Saponia d.d.</t>
  </si>
  <si>
    <t>37879152548</t>
  </si>
  <si>
    <t>OSIJEK</t>
  </si>
  <si>
    <t>KLASTER ZDRAVSTVENOG TURIZMA KVARNERA</t>
  </si>
  <si>
    <t>38281545411</t>
  </si>
  <si>
    <t>OPATIJA</t>
  </si>
  <si>
    <t>RASADNIK LONGO, obrt za proizvodnju</t>
  </si>
  <si>
    <t>39390397822</t>
  </si>
  <si>
    <t>MEDIS elektron. servis,vl. Damir Bedenko</t>
  </si>
  <si>
    <t>40028354706</t>
  </si>
  <si>
    <t>ARTHREX ADRIA d.o.o.</t>
  </si>
  <si>
    <t>40437576100</t>
  </si>
  <si>
    <t>HEP - PLIN d.o.o.</t>
  </si>
  <si>
    <t>41317489366</t>
  </si>
  <si>
    <t>INFINITY&amp; CO, obrt za iznajmljivanje</t>
  </si>
  <si>
    <t>41947079391</t>
  </si>
  <si>
    <t>PERT d.o.o</t>
  </si>
  <si>
    <t>42255248046</t>
  </si>
  <si>
    <t>AUDIO PRO ARTIST d.o.o.</t>
  </si>
  <si>
    <t>42694751279</t>
  </si>
  <si>
    <t>VIŠNJEVAC</t>
  </si>
  <si>
    <t>HEP ELEKTRA d.o.o.</t>
  </si>
  <si>
    <t>43965974818</t>
  </si>
  <si>
    <t>VINDIJA d.o.o.</t>
  </si>
  <si>
    <t>44138062462</t>
  </si>
  <si>
    <t>VARAŽDIN</t>
  </si>
  <si>
    <t>SAVEZ ENERGETIČARA PRIMORSKO-GORANSKE Ž.</t>
  </si>
  <si>
    <t>44996132617</t>
  </si>
  <si>
    <t>Dokument IT d.o.o.</t>
  </si>
  <si>
    <t>45392055435</t>
  </si>
  <si>
    <t>BRIONKA d.d.</t>
  </si>
  <si>
    <t>45422293596</t>
  </si>
  <si>
    <t>TRIO I d.o.o.</t>
  </si>
  <si>
    <t>47572307588</t>
  </si>
  <si>
    <t>ODVODNJA ROVINJ-ROVIGNO d.o.o.</t>
  </si>
  <si>
    <t>47873119402</t>
  </si>
  <si>
    <t>MLD-USLUGE d.o.o.</t>
  </si>
  <si>
    <t>48278869268</t>
  </si>
  <si>
    <t>KOPRIVNICA</t>
  </si>
  <si>
    <t>LOCUM TRADE d.o.o.</t>
  </si>
  <si>
    <t>49576390857</t>
  </si>
  <si>
    <t>GRATIS d.o.o.</t>
  </si>
  <si>
    <t>49713752334</t>
  </si>
  <si>
    <t>TINJAN</t>
  </si>
  <si>
    <t>EICO d.o.o.</t>
  </si>
  <si>
    <t>50067726087</t>
  </si>
  <si>
    <t>ROBERT BOSCH, d.o.o.</t>
  </si>
  <si>
    <t>54135594229</t>
  </si>
  <si>
    <t>HDS ZAMP</t>
  </si>
  <si>
    <t>56668956985</t>
  </si>
  <si>
    <t>ALCA ZAGREB d.o.o.</t>
  </si>
  <si>
    <t>58353015102</t>
  </si>
  <si>
    <t>Vodoinst. obrt VOD,vl. Dragan Maksimović</t>
  </si>
  <si>
    <t>58428884635</t>
  </si>
  <si>
    <t>MEDICINA RADA VESNA MILETIĆ-KANCELIR</t>
  </si>
  <si>
    <t>58556312230</t>
  </si>
  <si>
    <t>OBRT LUKEŽ, VL. RADOVAN LUKEŽ</t>
  </si>
  <si>
    <t>59416012683</t>
  </si>
  <si>
    <t>PAZIN</t>
  </si>
  <si>
    <t>WEBUS d.o.o.</t>
  </si>
  <si>
    <t>60404924082</t>
  </si>
  <si>
    <t>HEP OPSKRBA d.o.o.</t>
  </si>
  <si>
    <t>63073332379</t>
  </si>
  <si>
    <t>NARODNE NOVINE d.d.</t>
  </si>
  <si>
    <t>64546066176</t>
  </si>
  <si>
    <t>MedExpert d.o.o.</t>
  </si>
  <si>
    <t>64760965245</t>
  </si>
  <si>
    <t>LOHMANN &amp; RAUSCHER d.o.o.</t>
  </si>
  <si>
    <t>65605433360</t>
  </si>
  <si>
    <t>HRT ODJEL PRETPLATE</t>
  </si>
  <si>
    <t>68419124305</t>
  </si>
  <si>
    <t>NAKLADA SLAP d.o.o.</t>
  </si>
  <si>
    <t>70108447975</t>
  </si>
  <si>
    <t>INDE d.o.o.</t>
  </si>
  <si>
    <t>72204314766</t>
  </si>
  <si>
    <t>IN - DI d.o.o.</t>
  </si>
  <si>
    <t>74115235791</t>
  </si>
  <si>
    <t>ZIK d.o.o.</t>
  </si>
  <si>
    <t>74121470605</t>
  </si>
  <si>
    <t>ISTARSKE KNJIŽARE UGOSTITELJSTVO d.o.o.</t>
  </si>
  <si>
    <t>74937126615</t>
  </si>
  <si>
    <t>HZJZ</t>
  </si>
  <si>
    <t>75297532041</t>
  </si>
  <si>
    <t>ELEKTROMEHANIKA, VL. UŠIĆ MILJENKO</t>
  </si>
  <si>
    <t>76708139032</t>
  </si>
  <si>
    <t>CENTROUNION d. o. o.</t>
  </si>
  <si>
    <t>78717482787</t>
  </si>
  <si>
    <t>SOL CROATIA d.o.o.</t>
  </si>
  <si>
    <t>78830943478</t>
  </si>
  <si>
    <t>GastroElekt d. o. o.</t>
  </si>
  <si>
    <t>80241302712</t>
  </si>
  <si>
    <t>ZAPREŠIĆ</t>
  </si>
  <si>
    <t>ZAGREBINSPEKT d.o.o.</t>
  </si>
  <si>
    <t>82752153530</t>
  </si>
  <si>
    <t>A.B. SERVIS I USLUGE d.o.o.</t>
  </si>
  <si>
    <t>85701965793</t>
  </si>
  <si>
    <t>HP-HRVATSKA POŠTA d.d.</t>
  </si>
  <si>
    <t>87311810356</t>
  </si>
  <si>
    <t>PRODUKT KOMERC d.o.o.</t>
  </si>
  <si>
    <t>87514740647</t>
  </si>
  <si>
    <t>OGRIĆ j.d.o.o.</t>
  </si>
  <si>
    <t>88053797296</t>
  </si>
  <si>
    <t>IVERO d.o.o.</t>
  </si>
  <si>
    <t>89206455960</t>
  </si>
  <si>
    <t>SALESIANER MIETTEX Lotos d.o.o.</t>
  </si>
  <si>
    <t>90491206575</t>
  </si>
  <si>
    <t>NAST. ZAVOD ZA JAVNO ZDRAVS. ISTARKE ŽUP</t>
  </si>
  <si>
    <t>90629578695</t>
  </si>
  <si>
    <t>MEDIA PROMOCIJA,  obrt za usluge</t>
  </si>
  <si>
    <t>91610178491</t>
  </si>
  <si>
    <t>KANFANAR</t>
  </si>
  <si>
    <t>AGRO PANACEA d.o.o.</t>
  </si>
  <si>
    <t>91879184148</t>
  </si>
  <si>
    <t>SIGNAL SISTEM d.o.o.</t>
  </si>
  <si>
    <t>92389180166</t>
  </si>
  <si>
    <t>VALALTA d.o.o. Rovinj</t>
  </si>
  <si>
    <t>94300736117</t>
  </si>
  <si>
    <t>RIJEKATANK d.o.o.</t>
  </si>
  <si>
    <t>94465937851</t>
  </si>
  <si>
    <t>T.U.Obrt "BIKE PLANET",vl.Mauro Jurman</t>
  </si>
  <si>
    <t>94722177861</t>
  </si>
  <si>
    <t>MEDIKA d.d.</t>
  </si>
  <si>
    <t>94818858923</t>
  </si>
  <si>
    <t>IZVAN KRUGA d.o.o.</t>
  </si>
  <si>
    <t>97408559459</t>
  </si>
  <si>
    <t>HRELJIN</t>
  </si>
  <si>
    <t>FRUTIS trgovački obrt, vl. Branko Mioč</t>
  </si>
  <si>
    <t>98248161043</t>
  </si>
  <si>
    <t>DRAŽICE</t>
  </si>
  <si>
    <t>PCTOGO d.o.o.</t>
  </si>
  <si>
    <t>98377731859</t>
  </si>
  <si>
    <t>ISTARSKI DOMOVI ZDRAVLJA</t>
  </si>
  <si>
    <t>99092064857</t>
  </si>
  <si>
    <t>BOOKING .com.B.V.</t>
  </si>
  <si>
    <t>NL805734958B01</t>
  </si>
  <si>
    <t>3222</t>
  </si>
  <si>
    <t>Materijal i sirovine</t>
  </si>
  <si>
    <t>3234</t>
  </si>
  <si>
    <t>Komunalne usluge</t>
  </si>
  <si>
    <t>3213</t>
  </si>
  <si>
    <t>Stručno usavršavanje zaposlenika</t>
  </si>
  <si>
    <t>3223</t>
  </si>
  <si>
    <t>Energija</t>
  </si>
  <si>
    <t>3236</t>
  </si>
  <si>
    <t>Zdravstvene i veterinarske usluge</t>
  </si>
  <si>
    <t>3294</t>
  </si>
  <si>
    <t>Članarine i norme</t>
  </si>
  <si>
    <t>3221</t>
  </si>
  <si>
    <t>Uredski materijal i ostali materijalni rashodi</t>
  </si>
  <si>
    <t>3224</t>
  </si>
  <si>
    <t>Materijal i dijelovi za tekuće i investicijsko održavanje</t>
  </si>
  <si>
    <t>4224</t>
  </si>
  <si>
    <t>Medicinska i laboratorijska oprema</t>
  </si>
  <si>
    <t>4227</t>
  </si>
  <si>
    <t>Uređaji, strojevi i oprema za ostale namjene</t>
  </si>
  <si>
    <t>3225</t>
  </si>
  <si>
    <t>Sitni inventar i auto gume</t>
  </si>
  <si>
    <t>4221</t>
  </si>
  <si>
    <t>Uredska oprema i namještaj</t>
  </si>
  <si>
    <t>3233</t>
  </si>
  <si>
    <t>Usluge promidžbe i informiranja</t>
  </si>
  <si>
    <t>3433</t>
  </si>
  <si>
    <t>Zatezne kamate</t>
  </si>
  <si>
    <t>3237</t>
  </si>
  <si>
    <t>Intelektualne i osobne usluge</t>
  </si>
  <si>
    <t xml:space="preserve">METUS d.o.o. </t>
  </si>
  <si>
    <t>12.</t>
  </si>
  <si>
    <t>41.</t>
  </si>
  <si>
    <t>13.</t>
  </si>
  <si>
    <t>76.</t>
  </si>
  <si>
    <t>49.</t>
  </si>
  <si>
    <t>50.</t>
  </si>
  <si>
    <t>72.</t>
  </si>
  <si>
    <t>16.</t>
  </si>
  <si>
    <t>56.</t>
  </si>
  <si>
    <t>14.</t>
  </si>
  <si>
    <t>17.</t>
  </si>
  <si>
    <t>19.</t>
  </si>
  <si>
    <t>15.</t>
  </si>
  <si>
    <t>29.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</si>
  <si>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</si>
  <si>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</si>
  <si>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</si>
  <si>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</si>
  <si>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</si>
  <si>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</si>
  <si>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</si>
  <si>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</si>
  <si>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</si>
  <si>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</si>
  <si>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</si>
  <si>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</si>
  <si>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</si>
  <si>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</si>
  <si>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</si>
  <si>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</si>
  <si>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</si>
  <si>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</si>
  <si>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</si>
  <si>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</si>
  <si>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</si>
  <si>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</si>
  <si>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44.</t>
  </si>
  <si>
    <t>45.</t>
  </si>
  <si>
    <t>46.</t>
  </si>
  <si>
    <t>47.</t>
  </si>
  <si>
    <t>48.</t>
  </si>
  <si>
    <t>51.</t>
  </si>
  <si>
    <t>52.</t>
  </si>
  <si>
    <t>53.</t>
  </si>
  <si>
    <t>55.</t>
  </si>
  <si>
    <t>54.</t>
  </si>
  <si>
    <t>77.</t>
  </si>
  <si>
    <t>57.</t>
  </si>
  <si>
    <t>58.</t>
  </si>
  <si>
    <t>59.</t>
  </si>
  <si>
    <t>60.</t>
  </si>
  <si>
    <t>64.</t>
  </si>
  <si>
    <t>61.</t>
  </si>
  <si>
    <t>93.</t>
  </si>
  <si>
    <t>62.</t>
  </si>
  <si>
    <t>63.</t>
  </si>
  <si>
    <t>65.</t>
  </si>
  <si>
    <t>66.</t>
  </si>
  <si>
    <t>67.</t>
  </si>
  <si>
    <t>68.</t>
  </si>
  <si>
    <t>69.</t>
  </si>
  <si>
    <t>70.</t>
  </si>
  <si>
    <t>71.</t>
  </si>
  <si>
    <t>82.</t>
  </si>
  <si>
    <t>73.</t>
  </si>
  <si>
    <t>74.</t>
  </si>
  <si>
    <t>75.</t>
  </si>
  <si>
    <t>78.</t>
  </si>
  <si>
    <t>79.</t>
  </si>
  <si>
    <t>80.</t>
  </si>
  <si>
    <t>81.</t>
  </si>
  <si>
    <t>83.</t>
  </si>
  <si>
    <t>84.</t>
  </si>
  <si>
    <t>91.</t>
  </si>
  <si>
    <t>85.</t>
  </si>
  <si>
    <t>86.</t>
  </si>
  <si>
    <t>87.</t>
  </si>
  <si>
    <t>88.</t>
  </si>
  <si>
    <t>89.</t>
  </si>
  <si>
    <t>90.</t>
  </si>
  <si>
    <t>92.</t>
  </si>
  <si>
    <t>INFORMACIJA O TROŠENJU SREDSTAVA ZA LIPANJ 2026 - KATEGORIJA 1 PRIMATELJA SREDSTAVA</t>
  </si>
  <si>
    <t>INFORMACIJA O TROŠENJU SREDSTAVA ZA LIPANJ  2026 - KATEGORIJA 2 PRIMATELJA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</si>
</sst>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vertical="center"/>
    </xf>
    <xf numFmtId="0" fontId="0" fillId="0" borderId="6" xfId="0" applyBorder="1"/>
    <xf numFmtId="0" fontId="0" fillId="0" borderId="1" xfId="0" applyBorder="1"/>
    <xf numFmtId="164" fontId="0" fillId="0" borderId="1" xfId="0" applyNumberFormat="1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164" fontId="3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0" fillId="0" borderId="12" xfId="0" applyBorder="1"/>
    <xf numFmtId="0" fontId="0" fillId="0" borderId="13" xfId="0" applyBorder="1"/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right"/>
    </xf>
    <xf numFmtId="4" fontId="0" fillId="0" borderId="0" xfId="0" applyNumberFormat="1"/>
    <xf numFmtId="0" fontId="3" fillId="0" borderId="8" xfId="0" applyFont="1" applyBorder="1"/>
    <xf numFmtId="0" fontId="0" fillId="0" borderId="9" xfId="0" applyBorder="1"/>
    <xf numFmtId="0" fontId="0" fillId="0" borderId="14" xfId="0" applyBorder="1"/>
    <xf numFmtId="0" fontId="3" fillId="0" borderId="14" xfId="0" applyFont="1" applyBorder="1"/>
    <xf numFmtId="164" fontId="2" fillId="0" borderId="14" xfId="0" applyNumberFormat="1" applyFont="1" applyBorder="1"/>
    <xf numFmtId="0" fontId="3" fillId="0" borderId="0" xfId="0" applyFont="1"/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/>
    <xf numFmtId="0" fontId="2" fillId="0" borderId="15" xfId="0" applyFont="1" applyBorder="1" applyAlignment="1">
      <alignment vertical="center"/>
    </xf>
    <xf numFmtId="0" fontId="0" fillId="0" borderId="15" xfId="0" applyBorder="1"/>
    <xf numFmtId="0" fontId="2" fillId="0" borderId="16" xfId="0" applyFont="1" applyBorder="1" applyAlignment="1">
      <alignment horizontal="left" vertical="center" wrapText="1"/>
    </xf>
    <xf numFmtId="0" fontId="0" fillId="0" borderId="16" xfId="0" applyBorder="1"/>
    <xf numFmtId="164" fontId="2" fillId="0" borderId="14" xfId="0" applyNumberFormat="1" applyFont="1" applyBorder="1" applyAlignment="1">
      <alignment vertical="center" wrapText="1"/>
    </xf>
    <xf numFmtId="0" fontId="0" fillId="0" borderId="7" xfId="0" applyBorder="1" applyAlignment="1">
      <alignment wrapText="1"/>
    </xf>
    <xf numFmtId="164" fontId="0" fillId="0" borderId="17" xfId="0" applyNumberFormat="1" applyBorder="1"/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 applyAlignment="1">
      <alignment wrapText="1"/>
    </xf>
    <xf numFmtId="164" fontId="0" fillId="0" borderId="4" xfId="0" applyNumberFormat="1" applyBorder="1"/>
    <xf numFmtId="164" fontId="2" fillId="0" borderId="9" xfId="0" applyNumberFormat="1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0" fillId="0" borderId="17" xfId="0" applyBorder="1"/>
    <xf numFmtId="0" fontId="3" fillId="0" borderId="17" xfId="0" applyFont="1" applyBorder="1"/>
    <xf numFmtId="164" fontId="2" fillId="0" borderId="17" xfId="0" applyNumberFormat="1" applyFont="1" applyBorder="1"/>
    <xf numFmtId="164" fontId="0" fillId="0" borderId="9" xfId="0" applyNumberFormat="1" applyBorder="1"/>
    <xf numFmtId="0" fontId="0" fillId="0" borderId="20" xfId="0" applyBorder="1"/>
    <xf numFmtId="0" fontId="2" fillId="0" borderId="6" xfId="0" applyFont="1" applyBorder="1" applyAlignment="1">
      <alignment vertical="center"/>
    </xf>
    <xf numFmtId="0" fontId="0" fillId="0" borderId="18" xfId="0" applyBorder="1"/>
    <xf numFmtId="164" fontId="0" fillId="0" borderId="18" xfId="0" applyNumberFormat="1" applyBorder="1"/>
    <xf numFmtId="0" fontId="2" fillId="0" borderId="21" xfId="0" applyFont="1" applyBorder="1" applyAlignment="1">
      <alignment vertical="center"/>
    </xf>
    <xf numFmtId="0" fontId="0" fillId="0" borderId="22" xfId="0" applyBorder="1"/>
    <xf numFmtId="164" fontId="0" fillId="0" borderId="22" xfId="0" applyNumberFormat="1" applyBorder="1"/>
    <xf numFmtId="0" fontId="2" fillId="0" borderId="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/>
    <xf numFmtId="164" fontId="0" fillId="0" borderId="24" xfId="0" applyNumberFormat="1" applyBorder="1"/>
    <xf numFmtId="0" fontId="2" fillId="0" borderId="25" xfId="0" applyFont="1" applyBorder="1" applyAlignment="1">
      <alignment vertical="center"/>
    </xf>
    <xf numFmtId="0" fontId="0" fillId="0" borderId="26" xfId="0" applyBorder="1"/>
    <xf numFmtId="164" fontId="0" fillId="0" borderId="26" xfId="0" applyNumberFormat="1" applyBorder="1"/>
    <xf numFmtId="0" fontId="0" fillId="0" borderId="9" xfId="0" applyBorder="1" applyAlignment="1">
      <alignment horizontal="left"/>
    </xf>
    <xf numFmtId="0" fontId="0" fillId="0" borderId="19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BB05-13A9-4AE7-887B-FD4C18533A12}">
  <sheetPr>
    <pageSetUpPr fitToPage="1"/>
  </sheetPr>
  <dimension ref="A1:G147"/>
  <sheetViews>
    <sheetView tabSelected="1" workbookViewId="0">
      <selection activeCell="B142" sqref="B142"/>
    </sheetView>
  </sheetViews>
  <sheetFormatPr defaultRowHeight="15" x14ac:dyDescent="0.25"/>
  <cols>
    <col min="1" max="1" width="6.7109375" customWidth="1"/>
    <col min="2" max="2" width="57.42578125" customWidth="1"/>
    <col min="3" max="3" width="15.140625" customWidth="1"/>
    <col min="4" max="4" width="25" customWidth="1"/>
    <col min="5" max="5" width="15" style="44" customWidth="1"/>
    <col min="6" max="6" width="11.28515625" style="2" customWidth="1"/>
    <col min="7" max="7" width="73.7109375" bestFit="1" customWidth="1"/>
    <col min="258" max="258" width="57.42578125" customWidth="1"/>
    <col min="259" max="259" width="15.140625" customWidth="1"/>
    <col min="260" max="260" width="25" customWidth="1"/>
    <col min="261" max="261" width="15" customWidth="1"/>
    <col min="262" max="262" width="11.28515625" customWidth="1"/>
    <col min="263" max="263" width="73.7109375" bestFit="1" customWidth="1"/>
    <col min="514" max="514" width="57.42578125" customWidth="1"/>
    <col min="515" max="515" width="15.140625" customWidth="1"/>
    <col min="516" max="516" width="25" customWidth="1"/>
    <col min="517" max="517" width="15" customWidth="1"/>
    <col min="518" max="518" width="11.28515625" customWidth="1"/>
    <col min="519" max="519" width="73.7109375" bestFit="1" customWidth="1"/>
    <col min="770" max="770" width="57.42578125" customWidth="1"/>
    <col min="771" max="771" width="15.140625" customWidth="1"/>
    <col min="772" max="772" width="25" customWidth="1"/>
    <col min="773" max="773" width="15" customWidth="1"/>
    <col min="774" max="774" width="11.28515625" customWidth="1"/>
    <col min="775" max="775" width="73.7109375" bestFit="1" customWidth="1"/>
    <col min="1026" max="1026" width="57.42578125" customWidth="1"/>
    <col min="1027" max="1027" width="15.140625" customWidth="1"/>
    <col min="1028" max="1028" width="25" customWidth="1"/>
    <col min="1029" max="1029" width="15" customWidth="1"/>
    <col min="1030" max="1030" width="11.28515625" customWidth="1"/>
    <col min="1031" max="1031" width="73.7109375" bestFit="1" customWidth="1"/>
    <col min="1282" max="1282" width="57.42578125" customWidth="1"/>
    <col min="1283" max="1283" width="15.140625" customWidth="1"/>
    <col min="1284" max="1284" width="25" customWidth="1"/>
    <col min="1285" max="1285" width="15" customWidth="1"/>
    <col min="1286" max="1286" width="11.28515625" customWidth="1"/>
    <col min="1287" max="1287" width="73.7109375" bestFit="1" customWidth="1"/>
    <col min="1538" max="1538" width="57.42578125" customWidth="1"/>
    <col min="1539" max="1539" width="15.140625" customWidth="1"/>
    <col min="1540" max="1540" width="25" customWidth="1"/>
    <col min="1541" max="1541" width="15" customWidth="1"/>
    <col min="1542" max="1542" width="11.28515625" customWidth="1"/>
    <col min="1543" max="1543" width="73.7109375" bestFit="1" customWidth="1"/>
    <col min="1794" max="1794" width="57.42578125" customWidth="1"/>
    <col min="1795" max="1795" width="15.140625" customWidth="1"/>
    <col min="1796" max="1796" width="25" customWidth="1"/>
    <col min="1797" max="1797" width="15" customWidth="1"/>
    <col min="1798" max="1798" width="11.28515625" customWidth="1"/>
    <col min="1799" max="1799" width="73.7109375" bestFit="1" customWidth="1"/>
    <col min="2050" max="2050" width="57.42578125" customWidth="1"/>
    <col min="2051" max="2051" width="15.140625" customWidth="1"/>
    <col min="2052" max="2052" width="25" customWidth="1"/>
    <col min="2053" max="2053" width="15" customWidth="1"/>
    <col min="2054" max="2054" width="11.28515625" customWidth="1"/>
    <col min="2055" max="2055" width="73.7109375" bestFit="1" customWidth="1"/>
    <col min="2306" max="2306" width="57.42578125" customWidth="1"/>
    <col min="2307" max="2307" width="15.140625" customWidth="1"/>
    <col min="2308" max="2308" width="25" customWidth="1"/>
    <col min="2309" max="2309" width="15" customWidth="1"/>
    <col min="2310" max="2310" width="11.28515625" customWidth="1"/>
    <col min="2311" max="2311" width="73.7109375" bestFit="1" customWidth="1"/>
    <col min="2562" max="2562" width="57.42578125" customWidth="1"/>
    <col min="2563" max="2563" width="15.140625" customWidth="1"/>
    <col min="2564" max="2564" width="25" customWidth="1"/>
    <col min="2565" max="2565" width="15" customWidth="1"/>
    <col min="2566" max="2566" width="11.28515625" customWidth="1"/>
    <col min="2567" max="2567" width="73.7109375" bestFit="1" customWidth="1"/>
    <col min="2818" max="2818" width="57.42578125" customWidth="1"/>
    <col min="2819" max="2819" width="15.140625" customWidth="1"/>
    <col min="2820" max="2820" width="25" customWidth="1"/>
    <col min="2821" max="2821" width="15" customWidth="1"/>
    <col min="2822" max="2822" width="11.28515625" customWidth="1"/>
    <col min="2823" max="2823" width="73.7109375" bestFit="1" customWidth="1"/>
    <col min="3074" max="3074" width="57.42578125" customWidth="1"/>
    <col min="3075" max="3075" width="15.140625" customWidth="1"/>
    <col min="3076" max="3076" width="25" customWidth="1"/>
    <col min="3077" max="3077" width="15" customWidth="1"/>
    <col min="3078" max="3078" width="11.28515625" customWidth="1"/>
    <col min="3079" max="3079" width="73.7109375" bestFit="1" customWidth="1"/>
    <col min="3330" max="3330" width="57.42578125" customWidth="1"/>
    <col min="3331" max="3331" width="15.140625" customWidth="1"/>
    <col min="3332" max="3332" width="25" customWidth="1"/>
    <col min="3333" max="3333" width="15" customWidth="1"/>
    <col min="3334" max="3334" width="11.28515625" customWidth="1"/>
    <col min="3335" max="3335" width="73.7109375" bestFit="1" customWidth="1"/>
    <col min="3586" max="3586" width="57.42578125" customWidth="1"/>
    <col min="3587" max="3587" width="15.140625" customWidth="1"/>
    <col min="3588" max="3588" width="25" customWidth="1"/>
    <col min="3589" max="3589" width="15" customWidth="1"/>
    <col min="3590" max="3590" width="11.28515625" customWidth="1"/>
    <col min="3591" max="3591" width="73.7109375" bestFit="1" customWidth="1"/>
    <col min="3842" max="3842" width="57.42578125" customWidth="1"/>
    <col min="3843" max="3843" width="15.140625" customWidth="1"/>
    <col min="3844" max="3844" width="25" customWidth="1"/>
    <col min="3845" max="3845" width="15" customWidth="1"/>
    <col min="3846" max="3846" width="11.28515625" customWidth="1"/>
    <col min="3847" max="3847" width="73.7109375" bestFit="1" customWidth="1"/>
    <col min="4098" max="4098" width="57.42578125" customWidth="1"/>
    <col min="4099" max="4099" width="15.140625" customWidth="1"/>
    <col min="4100" max="4100" width="25" customWidth="1"/>
    <col min="4101" max="4101" width="15" customWidth="1"/>
    <col min="4102" max="4102" width="11.28515625" customWidth="1"/>
    <col min="4103" max="4103" width="73.7109375" bestFit="1" customWidth="1"/>
    <col min="4354" max="4354" width="57.42578125" customWidth="1"/>
    <col min="4355" max="4355" width="15.140625" customWidth="1"/>
    <col min="4356" max="4356" width="25" customWidth="1"/>
    <col min="4357" max="4357" width="15" customWidth="1"/>
    <col min="4358" max="4358" width="11.28515625" customWidth="1"/>
    <col min="4359" max="4359" width="73.7109375" bestFit="1" customWidth="1"/>
    <col min="4610" max="4610" width="57.42578125" customWidth="1"/>
    <col min="4611" max="4611" width="15.140625" customWidth="1"/>
    <col min="4612" max="4612" width="25" customWidth="1"/>
    <col min="4613" max="4613" width="15" customWidth="1"/>
    <col min="4614" max="4614" width="11.28515625" customWidth="1"/>
    <col min="4615" max="4615" width="73.7109375" bestFit="1" customWidth="1"/>
    <col min="4866" max="4866" width="57.42578125" customWidth="1"/>
    <col min="4867" max="4867" width="15.140625" customWidth="1"/>
    <col min="4868" max="4868" width="25" customWidth="1"/>
    <col min="4869" max="4869" width="15" customWidth="1"/>
    <col min="4870" max="4870" width="11.28515625" customWidth="1"/>
    <col min="4871" max="4871" width="73.7109375" bestFit="1" customWidth="1"/>
    <col min="5122" max="5122" width="57.42578125" customWidth="1"/>
    <col min="5123" max="5123" width="15.140625" customWidth="1"/>
    <col min="5124" max="5124" width="25" customWidth="1"/>
    <col min="5125" max="5125" width="15" customWidth="1"/>
    <col min="5126" max="5126" width="11.28515625" customWidth="1"/>
    <col min="5127" max="5127" width="73.7109375" bestFit="1" customWidth="1"/>
    <col min="5378" max="5378" width="57.42578125" customWidth="1"/>
    <col min="5379" max="5379" width="15.140625" customWidth="1"/>
    <col min="5380" max="5380" width="25" customWidth="1"/>
    <col min="5381" max="5381" width="15" customWidth="1"/>
    <col min="5382" max="5382" width="11.28515625" customWidth="1"/>
    <col min="5383" max="5383" width="73.7109375" bestFit="1" customWidth="1"/>
    <col min="5634" max="5634" width="57.42578125" customWidth="1"/>
    <col min="5635" max="5635" width="15.140625" customWidth="1"/>
    <col min="5636" max="5636" width="25" customWidth="1"/>
    <col min="5637" max="5637" width="15" customWidth="1"/>
    <col min="5638" max="5638" width="11.28515625" customWidth="1"/>
    <col min="5639" max="5639" width="73.7109375" bestFit="1" customWidth="1"/>
    <col min="5890" max="5890" width="57.42578125" customWidth="1"/>
    <col min="5891" max="5891" width="15.140625" customWidth="1"/>
    <col min="5892" max="5892" width="25" customWidth="1"/>
    <col min="5893" max="5893" width="15" customWidth="1"/>
    <col min="5894" max="5894" width="11.28515625" customWidth="1"/>
    <col min="5895" max="5895" width="73.7109375" bestFit="1" customWidth="1"/>
    <col min="6146" max="6146" width="57.42578125" customWidth="1"/>
    <col min="6147" max="6147" width="15.140625" customWidth="1"/>
    <col min="6148" max="6148" width="25" customWidth="1"/>
    <col min="6149" max="6149" width="15" customWidth="1"/>
    <col min="6150" max="6150" width="11.28515625" customWidth="1"/>
    <col min="6151" max="6151" width="73.7109375" bestFit="1" customWidth="1"/>
    <col min="6402" max="6402" width="57.42578125" customWidth="1"/>
    <col min="6403" max="6403" width="15.140625" customWidth="1"/>
    <col min="6404" max="6404" width="25" customWidth="1"/>
    <col min="6405" max="6405" width="15" customWidth="1"/>
    <col min="6406" max="6406" width="11.28515625" customWidth="1"/>
    <col min="6407" max="6407" width="73.7109375" bestFit="1" customWidth="1"/>
    <col min="6658" max="6658" width="57.42578125" customWidth="1"/>
    <col min="6659" max="6659" width="15.140625" customWidth="1"/>
    <col min="6660" max="6660" width="25" customWidth="1"/>
    <col min="6661" max="6661" width="15" customWidth="1"/>
    <col min="6662" max="6662" width="11.28515625" customWidth="1"/>
    <col min="6663" max="6663" width="73.7109375" bestFit="1" customWidth="1"/>
    <col min="6914" max="6914" width="57.42578125" customWidth="1"/>
    <col min="6915" max="6915" width="15.140625" customWidth="1"/>
    <col min="6916" max="6916" width="25" customWidth="1"/>
    <col min="6917" max="6917" width="15" customWidth="1"/>
    <col min="6918" max="6918" width="11.28515625" customWidth="1"/>
    <col min="6919" max="6919" width="73.7109375" bestFit="1" customWidth="1"/>
    <col min="7170" max="7170" width="57.42578125" customWidth="1"/>
    <col min="7171" max="7171" width="15.140625" customWidth="1"/>
    <col min="7172" max="7172" width="25" customWidth="1"/>
    <col min="7173" max="7173" width="15" customWidth="1"/>
    <col min="7174" max="7174" width="11.28515625" customWidth="1"/>
    <col min="7175" max="7175" width="73.7109375" bestFit="1" customWidth="1"/>
    <col min="7426" max="7426" width="57.42578125" customWidth="1"/>
    <col min="7427" max="7427" width="15.140625" customWidth="1"/>
    <col min="7428" max="7428" width="25" customWidth="1"/>
    <col min="7429" max="7429" width="15" customWidth="1"/>
    <col min="7430" max="7430" width="11.28515625" customWidth="1"/>
    <col min="7431" max="7431" width="73.7109375" bestFit="1" customWidth="1"/>
    <col min="7682" max="7682" width="57.42578125" customWidth="1"/>
    <col min="7683" max="7683" width="15.140625" customWidth="1"/>
    <col min="7684" max="7684" width="25" customWidth="1"/>
    <col min="7685" max="7685" width="15" customWidth="1"/>
    <col min="7686" max="7686" width="11.28515625" customWidth="1"/>
    <col min="7687" max="7687" width="73.7109375" bestFit="1" customWidth="1"/>
    <col min="7938" max="7938" width="57.42578125" customWidth="1"/>
    <col min="7939" max="7939" width="15.140625" customWidth="1"/>
    <col min="7940" max="7940" width="25" customWidth="1"/>
    <col min="7941" max="7941" width="15" customWidth="1"/>
    <col min="7942" max="7942" width="11.28515625" customWidth="1"/>
    <col min="7943" max="7943" width="73.7109375" bestFit="1" customWidth="1"/>
    <col min="8194" max="8194" width="57.42578125" customWidth="1"/>
    <col min="8195" max="8195" width="15.140625" customWidth="1"/>
    <col min="8196" max="8196" width="25" customWidth="1"/>
    <col min="8197" max="8197" width="15" customWidth="1"/>
    <col min="8198" max="8198" width="11.28515625" customWidth="1"/>
    <col min="8199" max="8199" width="73.7109375" bestFit="1" customWidth="1"/>
    <col min="8450" max="8450" width="57.42578125" customWidth="1"/>
    <col min="8451" max="8451" width="15.140625" customWidth="1"/>
    <col min="8452" max="8452" width="25" customWidth="1"/>
    <col min="8453" max="8453" width="15" customWidth="1"/>
    <col min="8454" max="8454" width="11.28515625" customWidth="1"/>
    <col min="8455" max="8455" width="73.7109375" bestFit="1" customWidth="1"/>
    <col min="8706" max="8706" width="57.42578125" customWidth="1"/>
    <col min="8707" max="8707" width="15.140625" customWidth="1"/>
    <col min="8708" max="8708" width="25" customWidth="1"/>
    <col min="8709" max="8709" width="15" customWidth="1"/>
    <col min="8710" max="8710" width="11.28515625" customWidth="1"/>
    <col min="8711" max="8711" width="73.7109375" bestFit="1" customWidth="1"/>
    <col min="8962" max="8962" width="57.42578125" customWidth="1"/>
    <col min="8963" max="8963" width="15.140625" customWidth="1"/>
    <col min="8964" max="8964" width="25" customWidth="1"/>
    <col min="8965" max="8965" width="15" customWidth="1"/>
    <col min="8966" max="8966" width="11.28515625" customWidth="1"/>
    <col min="8967" max="8967" width="73.7109375" bestFit="1" customWidth="1"/>
    <col min="9218" max="9218" width="57.42578125" customWidth="1"/>
    <col min="9219" max="9219" width="15.140625" customWidth="1"/>
    <col min="9220" max="9220" width="25" customWidth="1"/>
    <col min="9221" max="9221" width="15" customWidth="1"/>
    <col min="9222" max="9222" width="11.28515625" customWidth="1"/>
    <col min="9223" max="9223" width="73.7109375" bestFit="1" customWidth="1"/>
    <col min="9474" max="9474" width="57.42578125" customWidth="1"/>
    <col min="9475" max="9475" width="15.140625" customWidth="1"/>
    <col min="9476" max="9476" width="25" customWidth="1"/>
    <col min="9477" max="9477" width="15" customWidth="1"/>
    <col min="9478" max="9478" width="11.28515625" customWidth="1"/>
    <col min="9479" max="9479" width="73.7109375" bestFit="1" customWidth="1"/>
    <col min="9730" max="9730" width="57.42578125" customWidth="1"/>
    <col min="9731" max="9731" width="15.140625" customWidth="1"/>
    <col min="9732" max="9732" width="25" customWidth="1"/>
    <col min="9733" max="9733" width="15" customWidth="1"/>
    <col min="9734" max="9734" width="11.28515625" customWidth="1"/>
    <col min="9735" max="9735" width="73.7109375" bestFit="1" customWidth="1"/>
    <col min="9986" max="9986" width="57.42578125" customWidth="1"/>
    <col min="9987" max="9987" width="15.140625" customWidth="1"/>
    <col min="9988" max="9988" width="25" customWidth="1"/>
    <col min="9989" max="9989" width="15" customWidth="1"/>
    <col min="9990" max="9990" width="11.28515625" customWidth="1"/>
    <col min="9991" max="9991" width="73.7109375" bestFit="1" customWidth="1"/>
    <col min="10242" max="10242" width="57.42578125" customWidth="1"/>
    <col min="10243" max="10243" width="15.140625" customWidth="1"/>
    <col min="10244" max="10244" width="25" customWidth="1"/>
    <col min="10245" max="10245" width="15" customWidth="1"/>
    <col min="10246" max="10246" width="11.28515625" customWidth="1"/>
    <col min="10247" max="10247" width="73.7109375" bestFit="1" customWidth="1"/>
    <col min="10498" max="10498" width="57.42578125" customWidth="1"/>
    <col min="10499" max="10499" width="15.140625" customWidth="1"/>
    <col min="10500" max="10500" width="25" customWidth="1"/>
    <col min="10501" max="10501" width="15" customWidth="1"/>
    <col min="10502" max="10502" width="11.28515625" customWidth="1"/>
    <col min="10503" max="10503" width="73.7109375" bestFit="1" customWidth="1"/>
    <col min="10754" max="10754" width="57.42578125" customWidth="1"/>
    <col min="10755" max="10755" width="15.140625" customWidth="1"/>
    <col min="10756" max="10756" width="25" customWidth="1"/>
    <col min="10757" max="10757" width="15" customWidth="1"/>
    <col min="10758" max="10758" width="11.28515625" customWidth="1"/>
    <col min="10759" max="10759" width="73.7109375" bestFit="1" customWidth="1"/>
    <col min="11010" max="11010" width="57.42578125" customWidth="1"/>
    <col min="11011" max="11011" width="15.140625" customWidth="1"/>
    <col min="11012" max="11012" width="25" customWidth="1"/>
    <col min="11013" max="11013" width="15" customWidth="1"/>
    <col min="11014" max="11014" width="11.28515625" customWidth="1"/>
    <col min="11015" max="11015" width="73.7109375" bestFit="1" customWidth="1"/>
    <col min="11266" max="11266" width="57.42578125" customWidth="1"/>
    <col min="11267" max="11267" width="15.140625" customWidth="1"/>
    <col min="11268" max="11268" width="25" customWidth="1"/>
    <col min="11269" max="11269" width="15" customWidth="1"/>
    <col min="11270" max="11270" width="11.28515625" customWidth="1"/>
    <col min="11271" max="11271" width="73.7109375" bestFit="1" customWidth="1"/>
    <col min="11522" max="11522" width="57.42578125" customWidth="1"/>
    <col min="11523" max="11523" width="15.140625" customWidth="1"/>
    <col min="11524" max="11524" width="25" customWidth="1"/>
    <col min="11525" max="11525" width="15" customWidth="1"/>
    <col min="11526" max="11526" width="11.28515625" customWidth="1"/>
    <col min="11527" max="11527" width="73.7109375" bestFit="1" customWidth="1"/>
    <col min="11778" max="11778" width="57.42578125" customWidth="1"/>
    <col min="11779" max="11779" width="15.140625" customWidth="1"/>
    <col min="11780" max="11780" width="25" customWidth="1"/>
    <col min="11781" max="11781" width="15" customWidth="1"/>
    <col min="11782" max="11782" width="11.28515625" customWidth="1"/>
    <col min="11783" max="11783" width="73.7109375" bestFit="1" customWidth="1"/>
    <col min="12034" max="12034" width="57.42578125" customWidth="1"/>
    <col min="12035" max="12035" width="15.140625" customWidth="1"/>
    <col min="12036" max="12036" width="25" customWidth="1"/>
    <col min="12037" max="12037" width="15" customWidth="1"/>
    <col min="12038" max="12038" width="11.28515625" customWidth="1"/>
    <col min="12039" max="12039" width="73.7109375" bestFit="1" customWidth="1"/>
    <col min="12290" max="12290" width="57.42578125" customWidth="1"/>
    <col min="12291" max="12291" width="15.140625" customWidth="1"/>
    <col min="12292" max="12292" width="25" customWidth="1"/>
    <col min="12293" max="12293" width="15" customWidth="1"/>
    <col min="12294" max="12294" width="11.28515625" customWidth="1"/>
    <col min="12295" max="12295" width="73.7109375" bestFit="1" customWidth="1"/>
    <col min="12546" max="12546" width="57.42578125" customWidth="1"/>
    <col min="12547" max="12547" width="15.140625" customWidth="1"/>
    <col min="12548" max="12548" width="25" customWidth="1"/>
    <col min="12549" max="12549" width="15" customWidth="1"/>
    <col min="12550" max="12550" width="11.28515625" customWidth="1"/>
    <col min="12551" max="12551" width="73.7109375" bestFit="1" customWidth="1"/>
    <col min="12802" max="12802" width="57.42578125" customWidth="1"/>
    <col min="12803" max="12803" width="15.140625" customWidth="1"/>
    <col min="12804" max="12804" width="25" customWidth="1"/>
    <col min="12805" max="12805" width="15" customWidth="1"/>
    <col min="12806" max="12806" width="11.28515625" customWidth="1"/>
    <col min="12807" max="12807" width="73.7109375" bestFit="1" customWidth="1"/>
    <col min="13058" max="13058" width="57.42578125" customWidth="1"/>
    <col min="13059" max="13059" width="15.140625" customWidth="1"/>
    <col min="13060" max="13060" width="25" customWidth="1"/>
    <col min="13061" max="13061" width="15" customWidth="1"/>
    <col min="13062" max="13062" width="11.28515625" customWidth="1"/>
    <col min="13063" max="13063" width="73.7109375" bestFit="1" customWidth="1"/>
    <col min="13314" max="13314" width="57.42578125" customWidth="1"/>
    <col min="13315" max="13315" width="15.140625" customWidth="1"/>
    <col min="13316" max="13316" width="25" customWidth="1"/>
    <col min="13317" max="13317" width="15" customWidth="1"/>
    <col min="13318" max="13318" width="11.28515625" customWidth="1"/>
    <col min="13319" max="13319" width="73.7109375" bestFit="1" customWidth="1"/>
    <col min="13570" max="13570" width="57.42578125" customWidth="1"/>
    <col min="13571" max="13571" width="15.140625" customWidth="1"/>
    <col min="13572" max="13572" width="25" customWidth="1"/>
    <col min="13573" max="13573" width="15" customWidth="1"/>
    <col min="13574" max="13574" width="11.28515625" customWidth="1"/>
    <col min="13575" max="13575" width="73.7109375" bestFit="1" customWidth="1"/>
    <col min="13826" max="13826" width="57.42578125" customWidth="1"/>
    <col min="13827" max="13827" width="15.140625" customWidth="1"/>
    <col min="13828" max="13828" width="25" customWidth="1"/>
    <col min="13829" max="13829" width="15" customWidth="1"/>
    <col min="13830" max="13830" width="11.28515625" customWidth="1"/>
    <col min="13831" max="13831" width="73.7109375" bestFit="1" customWidth="1"/>
    <col min="14082" max="14082" width="57.42578125" customWidth="1"/>
    <col min="14083" max="14083" width="15.140625" customWidth="1"/>
    <col min="14084" max="14084" width="25" customWidth="1"/>
    <col min="14085" max="14085" width="15" customWidth="1"/>
    <col min="14086" max="14086" width="11.28515625" customWidth="1"/>
    <col min="14087" max="14087" width="73.7109375" bestFit="1" customWidth="1"/>
    <col min="14338" max="14338" width="57.42578125" customWidth="1"/>
    <col min="14339" max="14339" width="15.140625" customWidth="1"/>
    <col min="14340" max="14340" width="25" customWidth="1"/>
    <col min="14341" max="14341" width="15" customWidth="1"/>
    <col min="14342" max="14342" width="11.28515625" customWidth="1"/>
    <col min="14343" max="14343" width="73.7109375" bestFit="1" customWidth="1"/>
    <col min="14594" max="14594" width="57.42578125" customWidth="1"/>
    <col min="14595" max="14595" width="15.140625" customWidth="1"/>
    <col min="14596" max="14596" width="25" customWidth="1"/>
    <col min="14597" max="14597" width="15" customWidth="1"/>
    <col min="14598" max="14598" width="11.28515625" customWidth="1"/>
    <col min="14599" max="14599" width="73.7109375" bestFit="1" customWidth="1"/>
    <col min="14850" max="14850" width="57.42578125" customWidth="1"/>
    <col min="14851" max="14851" width="15.140625" customWidth="1"/>
    <col min="14852" max="14852" width="25" customWidth="1"/>
    <col min="14853" max="14853" width="15" customWidth="1"/>
    <col min="14854" max="14854" width="11.28515625" customWidth="1"/>
    <col min="14855" max="14855" width="73.7109375" bestFit="1" customWidth="1"/>
    <col min="15106" max="15106" width="57.42578125" customWidth="1"/>
    <col min="15107" max="15107" width="15.140625" customWidth="1"/>
    <col min="15108" max="15108" width="25" customWidth="1"/>
    <col min="15109" max="15109" width="15" customWidth="1"/>
    <col min="15110" max="15110" width="11.28515625" customWidth="1"/>
    <col min="15111" max="15111" width="73.7109375" bestFit="1" customWidth="1"/>
    <col min="15362" max="15362" width="57.42578125" customWidth="1"/>
    <col min="15363" max="15363" width="15.140625" customWidth="1"/>
    <col min="15364" max="15364" width="25" customWidth="1"/>
    <col min="15365" max="15365" width="15" customWidth="1"/>
    <col min="15366" max="15366" width="11.28515625" customWidth="1"/>
    <col min="15367" max="15367" width="73.7109375" bestFit="1" customWidth="1"/>
    <col min="15618" max="15618" width="57.42578125" customWidth="1"/>
    <col min="15619" max="15619" width="15.140625" customWidth="1"/>
    <col min="15620" max="15620" width="25" customWidth="1"/>
    <col min="15621" max="15621" width="15" customWidth="1"/>
    <col min="15622" max="15622" width="11.28515625" customWidth="1"/>
    <col min="15623" max="15623" width="73.7109375" bestFit="1" customWidth="1"/>
    <col min="15874" max="15874" width="57.42578125" customWidth="1"/>
    <col min="15875" max="15875" width="15.140625" customWidth="1"/>
    <col min="15876" max="15876" width="25" customWidth="1"/>
    <col min="15877" max="15877" width="15" customWidth="1"/>
    <col min="15878" max="15878" width="11.28515625" customWidth="1"/>
    <col min="15879" max="15879" width="73.7109375" bestFit="1" customWidth="1"/>
    <col min="16130" max="16130" width="57.42578125" customWidth="1"/>
    <col min="16131" max="16131" width="15.140625" customWidth="1"/>
    <col min="16132" max="16132" width="25" customWidth="1"/>
    <col min="16133" max="16133" width="15" customWidth="1"/>
    <col min="16134" max="16134" width="11.28515625" customWidth="1"/>
    <col min="16135" max="16135" width="73.7109375" bestFit="1" customWidth="1"/>
  </cols>
  <sheetData>
    <row r="1" spans="1:7" x14ac:dyDescent="0.25">
      <c r="A1" s="1" t="s">
        <v>0</v>
      </c>
      <c r="E1" s="43"/>
    </row>
    <row r="2" spans="1:7" x14ac:dyDescent="0.25">
      <c r="A2" s="3" t="s">
        <v>1</v>
      </c>
    </row>
    <row r="4" spans="1:7" x14ac:dyDescent="0.25">
      <c r="A4" s="4" t="s">
        <v>359</v>
      </c>
    </row>
    <row r="5" spans="1:7" ht="60" x14ac:dyDescent="0.25">
      <c r="A5" s="32" t="s">
        <v>2</v>
      </c>
      <c r="B5" s="33" t="s">
        <v>3</v>
      </c>
      <c r="C5" s="34" t="s">
        <v>4</v>
      </c>
      <c r="D5" s="37" t="s">
        <v>5</v>
      </c>
      <c r="E5" s="41" t="s">
        <v>6</v>
      </c>
      <c r="F5" s="39" t="s">
        <v>7</v>
      </c>
      <c r="G5" s="35" t="s">
        <v>8</v>
      </c>
    </row>
    <row r="6" spans="1:7" x14ac:dyDescent="0.25">
      <c r="A6" s="6" t="s">
        <v>9</v>
      </c>
      <c r="B6" s="57" t="s">
        <v>73</v>
      </c>
      <c r="C6" s="57" t="s">
        <v>74</v>
      </c>
      <c r="D6" s="57" t="s">
        <v>75</v>
      </c>
      <c r="E6" s="58">
        <v>1395.42</v>
      </c>
      <c r="F6" s="57" t="s">
        <v>18</v>
      </c>
      <c r="G6" s="70" t="s">
        <v>41</v>
      </c>
    </row>
    <row r="7" spans="1:7" x14ac:dyDescent="0.25">
      <c r="A7" s="6" t="s">
        <v>12</v>
      </c>
      <c r="B7" s="11" t="s">
        <v>57</v>
      </c>
      <c r="C7" s="11" t="s">
        <v>58</v>
      </c>
      <c r="D7" s="11" t="s">
        <v>59</v>
      </c>
      <c r="E7" s="47">
        <v>1072.01</v>
      </c>
      <c r="F7" s="11" t="s">
        <v>65</v>
      </c>
      <c r="G7" s="12" t="s">
        <v>70</v>
      </c>
    </row>
    <row r="8" spans="1:7" x14ac:dyDescent="0.25">
      <c r="A8" s="6" t="s">
        <v>23</v>
      </c>
      <c r="B8" s="7" t="s">
        <v>57</v>
      </c>
      <c r="C8" s="7" t="s">
        <v>58</v>
      </c>
      <c r="D8" s="7" t="s">
        <v>59</v>
      </c>
      <c r="E8" s="8">
        <v>1908.17</v>
      </c>
      <c r="F8" s="7" t="s">
        <v>66</v>
      </c>
      <c r="G8" s="9" t="s">
        <v>71</v>
      </c>
    </row>
    <row r="9" spans="1:7" x14ac:dyDescent="0.25">
      <c r="A9" s="6"/>
      <c r="B9" s="36" t="s">
        <v>57</v>
      </c>
      <c r="C9" s="36" t="s">
        <v>58</v>
      </c>
      <c r="D9" s="36" t="s">
        <v>59</v>
      </c>
      <c r="E9" s="48">
        <f>+E8+E7</f>
        <v>2980.1800000000003</v>
      </c>
      <c r="F9" s="27"/>
      <c r="G9" s="15"/>
    </row>
    <row r="10" spans="1:7" x14ac:dyDescent="0.25">
      <c r="A10" s="6" t="s">
        <v>35</v>
      </c>
      <c r="B10" s="60" t="s">
        <v>76</v>
      </c>
      <c r="C10" s="60" t="s">
        <v>77</v>
      </c>
      <c r="D10" s="60" t="s">
        <v>10</v>
      </c>
      <c r="E10" s="61">
        <v>8.75</v>
      </c>
      <c r="F10" s="60" t="s">
        <v>66</v>
      </c>
      <c r="G10" s="9" t="s">
        <v>71</v>
      </c>
    </row>
    <row r="11" spans="1:7" x14ac:dyDescent="0.25">
      <c r="A11" s="6" t="s">
        <v>13</v>
      </c>
      <c r="B11" s="7" t="s">
        <v>78</v>
      </c>
      <c r="C11" s="7" t="s">
        <v>79</v>
      </c>
      <c r="D11" s="7" t="s">
        <v>10</v>
      </c>
      <c r="E11" s="8">
        <v>4375.47</v>
      </c>
      <c r="F11" s="7" t="s">
        <v>247</v>
      </c>
      <c r="G11" s="9" t="s">
        <v>248</v>
      </c>
    </row>
    <row r="12" spans="1:7" x14ac:dyDescent="0.25">
      <c r="A12" s="6" t="s">
        <v>15</v>
      </c>
      <c r="B12" s="64" t="s">
        <v>83</v>
      </c>
      <c r="C12" s="64" t="s">
        <v>84</v>
      </c>
      <c r="D12" s="64" t="s">
        <v>14</v>
      </c>
      <c r="E12" s="65">
        <v>3990.1</v>
      </c>
      <c r="F12" s="64" t="s">
        <v>249</v>
      </c>
      <c r="G12" s="71" t="s">
        <v>250</v>
      </c>
    </row>
    <row r="13" spans="1:7" x14ac:dyDescent="0.25">
      <c r="A13" s="6" t="s">
        <v>16</v>
      </c>
      <c r="B13" s="11" t="s">
        <v>85</v>
      </c>
      <c r="C13" s="11" t="s">
        <v>86</v>
      </c>
      <c r="D13" s="11" t="s">
        <v>10</v>
      </c>
      <c r="E13" s="47">
        <v>273.25</v>
      </c>
      <c r="F13" s="11" t="s">
        <v>38</v>
      </c>
      <c r="G13" s="12" t="s">
        <v>42</v>
      </c>
    </row>
    <row r="14" spans="1:7" x14ac:dyDescent="0.25">
      <c r="A14" s="6" t="s">
        <v>17</v>
      </c>
      <c r="B14" s="7" t="s">
        <v>85</v>
      </c>
      <c r="C14" s="7" t="s">
        <v>86</v>
      </c>
      <c r="D14" s="7" t="s">
        <v>10</v>
      </c>
      <c r="E14" s="8">
        <v>1436.1</v>
      </c>
      <c r="F14" s="7" t="s">
        <v>66</v>
      </c>
      <c r="G14" s="9" t="s">
        <v>71</v>
      </c>
    </row>
    <row r="15" spans="1:7" x14ac:dyDescent="0.25">
      <c r="A15" s="6"/>
      <c r="B15" s="36" t="s">
        <v>85</v>
      </c>
      <c r="C15" s="36" t="s">
        <v>86</v>
      </c>
      <c r="D15" s="36" t="s">
        <v>10</v>
      </c>
      <c r="E15" s="48">
        <f>+E14+E13</f>
        <v>1709.35</v>
      </c>
      <c r="F15" s="27"/>
      <c r="G15" s="15"/>
    </row>
    <row r="16" spans="1:7" x14ac:dyDescent="0.25">
      <c r="A16" s="6" t="s">
        <v>36</v>
      </c>
      <c r="B16" s="67" t="s">
        <v>87</v>
      </c>
      <c r="C16" s="67" t="s">
        <v>88</v>
      </c>
      <c r="D16" s="67" t="s">
        <v>10</v>
      </c>
      <c r="E16" s="68">
        <v>121.25</v>
      </c>
      <c r="F16" s="67" t="s">
        <v>66</v>
      </c>
      <c r="G16" s="9" t="s">
        <v>71</v>
      </c>
    </row>
    <row r="17" spans="1:7" x14ac:dyDescent="0.25">
      <c r="A17" s="6" t="s">
        <v>19</v>
      </c>
      <c r="B17" s="7" t="s">
        <v>61</v>
      </c>
      <c r="C17" s="7" t="s">
        <v>62</v>
      </c>
      <c r="D17" s="7" t="s">
        <v>10</v>
      </c>
      <c r="E17" s="8">
        <f>11551.08+5677.46</f>
        <v>17228.54</v>
      </c>
      <c r="F17" s="7" t="s">
        <v>67</v>
      </c>
      <c r="G17" s="9" t="s">
        <v>72</v>
      </c>
    </row>
    <row r="18" spans="1:7" x14ac:dyDescent="0.25">
      <c r="A18" s="59" t="s">
        <v>20</v>
      </c>
      <c r="B18" s="60" t="s">
        <v>92</v>
      </c>
      <c r="C18" s="60" t="s">
        <v>93</v>
      </c>
      <c r="D18" s="60" t="s">
        <v>39</v>
      </c>
      <c r="E18" s="61">
        <v>2448.2800000000002</v>
      </c>
      <c r="F18" s="60" t="s">
        <v>249</v>
      </c>
      <c r="G18" s="72" t="s">
        <v>250</v>
      </c>
    </row>
    <row r="19" spans="1:7" x14ac:dyDescent="0.25">
      <c r="A19" s="56" t="s">
        <v>278</v>
      </c>
      <c r="B19" s="7" t="s">
        <v>94</v>
      </c>
      <c r="C19" s="7" t="s">
        <v>95</v>
      </c>
      <c r="D19" s="7" t="s">
        <v>82</v>
      </c>
      <c r="E19" s="8">
        <v>1069.5999999999999</v>
      </c>
      <c r="F19" s="7" t="s">
        <v>249</v>
      </c>
      <c r="G19" s="9" t="s">
        <v>250</v>
      </c>
    </row>
    <row r="20" spans="1:7" x14ac:dyDescent="0.25">
      <c r="A20" s="56" t="s">
        <v>280</v>
      </c>
      <c r="B20" s="7" t="s">
        <v>277</v>
      </c>
      <c r="C20" s="7" t="s">
        <v>96</v>
      </c>
      <c r="D20" s="7" t="s">
        <v>59</v>
      </c>
      <c r="E20" s="8">
        <v>690.68</v>
      </c>
      <c r="F20" s="7" t="s">
        <v>38</v>
      </c>
      <c r="G20" s="9" t="s">
        <v>42</v>
      </c>
    </row>
    <row r="21" spans="1:7" x14ac:dyDescent="0.25">
      <c r="A21" s="63" t="s">
        <v>287</v>
      </c>
      <c r="B21" s="64" t="s">
        <v>53</v>
      </c>
      <c r="C21" s="64" t="s">
        <v>54</v>
      </c>
      <c r="D21" s="64" t="s">
        <v>10</v>
      </c>
      <c r="E21" s="65">
        <v>135.07</v>
      </c>
      <c r="F21" s="64" t="s">
        <v>55</v>
      </c>
      <c r="G21" s="71" t="s">
        <v>56</v>
      </c>
    </row>
    <row r="22" spans="1:7" x14ac:dyDescent="0.25">
      <c r="A22" s="5" t="s">
        <v>290</v>
      </c>
      <c r="B22" s="11" t="s">
        <v>97</v>
      </c>
      <c r="C22" s="11" t="s">
        <v>98</v>
      </c>
      <c r="D22" s="11" t="s">
        <v>99</v>
      </c>
      <c r="E22" s="47">
        <v>511.38</v>
      </c>
      <c r="F22" s="11" t="s">
        <v>251</v>
      </c>
      <c r="G22" s="12" t="s">
        <v>252</v>
      </c>
    </row>
    <row r="23" spans="1:7" x14ac:dyDescent="0.25">
      <c r="A23" s="56" t="s">
        <v>285</v>
      </c>
      <c r="B23" s="7" t="s">
        <v>97</v>
      </c>
      <c r="C23" s="7" t="s">
        <v>98</v>
      </c>
      <c r="D23" s="7" t="s">
        <v>99</v>
      </c>
      <c r="E23" s="8">
        <v>8441.4699999999993</v>
      </c>
      <c r="F23" s="7" t="s">
        <v>18</v>
      </c>
      <c r="G23" s="9" t="s">
        <v>41</v>
      </c>
    </row>
    <row r="24" spans="1:7" x14ac:dyDescent="0.25">
      <c r="A24" s="62"/>
      <c r="B24" s="36" t="s">
        <v>97</v>
      </c>
      <c r="C24" s="36" t="s">
        <v>98</v>
      </c>
      <c r="D24" s="36" t="s">
        <v>99</v>
      </c>
      <c r="E24" s="48">
        <f>+E22+E23</f>
        <v>8952.8499999999985</v>
      </c>
      <c r="F24" s="27"/>
      <c r="G24" s="15"/>
    </row>
    <row r="25" spans="1:7" x14ac:dyDescent="0.25">
      <c r="A25" s="59" t="s">
        <v>288</v>
      </c>
      <c r="B25" s="60" t="s">
        <v>100</v>
      </c>
      <c r="C25" s="60" t="s">
        <v>101</v>
      </c>
      <c r="D25" s="60" t="s">
        <v>102</v>
      </c>
      <c r="E25" s="61">
        <v>21463.73</v>
      </c>
      <c r="F25" s="60" t="s">
        <v>253</v>
      </c>
      <c r="G25" s="72" t="s">
        <v>254</v>
      </c>
    </row>
    <row r="26" spans="1:7" x14ac:dyDescent="0.25">
      <c r="A26" s="56" t="s">
        <v>292</v>
      </c>
      <c r="B26" s="7" t="s">
        <v>44</v>
      </c>
      <c r="C26" s="7" t="s">
        <v>45</v>
      </c>
      <c r="D26" s="7" t="s">
        <v>10</v>
      </c>
      <c r="E26" s="8">
        <v>1062.5</v>
      </c>
      <c r="F26" s="7" t="s">
        <v>11</v>
      </c>
      <c r="G26" s="9" t="s">
        <v>43</v>
      </c>
    </row>
    <row r="27" spans="1:7" x14ac:dyDescent="0.25">
      <c r="A27" s="56" t="s">
        <v>289</v>
      </c>
      <c r="B27" s="7" t="s">
        <v>103</v>
      </c>
      <c r="C27" s="7" t="s">
        <v>104</v>
      </c>
      <c r="D27" s="7" t="s">
        <v>10</v>
      </c>
      <c r="E27" s="8">
        <v>12.44</v>
      </c>
      <c r="F27" s="7" t="s">
        <v>255</v>
      </c>
      <c r="G27" s="9" t="s">
        <v>256</v>
      </c>
    </row>
    <row r="28" spans="1:7" x14ac:dyDescent="0.25">
      <c r="A28" s="56" t="s">
        <v>293</v>
      </c>
      <c r="B28" s="7" t="s">
        <v>105</v>
      </c>
      <c r="C28" s="7" t="s">
        <v>106</v>
      </c>
      <c r="D28" s="7" t="s">
        <v>10</v>
      </c>
      <c r="E28" s="8">
        <v>400.2</v>
      </c>
      <c r="F28" s="7" t="s">
        <v>257</v>
      </c>
      <c r="G28" s="9" t="s">
        <v>258</v>
      </c>
    </row>
    <row r="29" spans="1:7" x14ac:dyDescent="0.25">
      <c r="A29" s="63" t="s">
        <v>294</v>
      </c>
      <c r="B29" s="64" t="s">
        <v>107</v>
      </c>
      <c r="C29" s="64" t="s">
        <v>108</v>
      </c>
      <c r="D29" s="64" t="s">
        <v>109</v>
      </c>
      <c r="E29" s="65">
        <v>239.58</v>
      </c>
      <c r="F29" s="64" t="s">
        <v>21</v>
      </c>
      <c r="G29" s="71" t="s">
        <v>40</v>
      </c>
    </row>
    <row r="30" spans="1:7" x14ac:dyDescent="0.25">
      <c r="A30" s="5" t="s">
        <v>295</v>
      </c>
      <c r="B30" s="11" t="s">
        <v>110</v>
      </c>
      <c r="C30" s="11" t="s">
        <v>111</v>
      </c>
      <c r="D30" s="11" t="s">
        <v>10</v>
      </c>
      <c r="E30" s="47">
        <v>204.97</v>
      </c>
      <c r="F30" s="11" t="s">
        <v>65</v>
      </c>
      <c r="G30" s="12" t="s">
        <v>70</v>
      </c>
    </row>
    <row r="31" spans="1:7" x14ac:dyDescent="0.25">
      <c r="A31" s="56" t="s">
        <v>296</v>
      </c>
      <c r="B31" s="7" t="s">
        <v>110</v>
      </c>
      <c r="C31" s="7" t="s">
        <v>111</v>
      </c>
      <c r="D31" s="7" t="s">
        <v>10</v>
      </c>
      <c r="E31" s="8">
        <v>221.7</v>
      </c>
      <c r="F31" s="7" t="s">
        <v>66</v>
      </c>
      <c r="G31" s="9" t="s">
        <v>71</v>
      </c>
    </row>
    <row r="32" spans="1:7" x14ac:dyDescent="0.25">
      <c r="A32" s="62"/>
      <c r="B32" s="36" t="s">
        <v>110</v>
      </c>
      <c r="C32" s="36" t="s">
        <v>111</v>
      </c>
      <c r="D32" s="36" t="s">
        <v>10</v>
      </c>
      <c r="E32" s="48">
        <f>+E30+E31</f>
        <v>426.66999999999996</v>
      </c>
      <c r="F32" s="27"/>
      <c r="G32" s="15"/>
    </row>
    <row r="33" spans="1:7" x14ac:dyDescent="0.25">
      <c r="A33" s="59" t="s">
        <v>297</v>
      </c>
      <c r="B33" s="60" t="s">
        <v>112</v>
      </c>
      <c r="C33" s="60" t="s">
        <v>113</v>
      </c>
      <c r="D33" s="60" t="s">
        <v>114</v>
      </c>
      <c r="E33" s="61">
        <v>672.5</v>
      </c>
      <c r="F33" s="60" t="s">
        <v>259</v>
      </c>
      <c r="G33" s="72" t="s">
        <v>260</v>
      </c>
    </row>
    <row r="34" spans="1:7" x14ac:dyDescent="0.25">
      <c r="A34" s="56" t="s">
        <v>298</v>
      </c>
      <c r="B34" s="7" t="s">
        <v>115</v>
      </c>
      <c r="C34" s="7" t="s">
        <v>116</v>
      </c>
      <c r="D34" s="7" t="s">
        <v>117</v>
      </c>
      <c r="E34" s="8">
        <v>332</v>
      </c>
      <c r="F34" s="7" t="s">
        <v>257</v>
      </c>
      <c r="G34" s="9" t="s">
        <v>258</v>
      </c>
    </row>
    <row r="35" spans="1:7" x14ac:dyDescent="0.25">
      <c r="A35" s="63" t="s">
        <v>299</v>
      </c>
      <c r="B35" s="64" t="s">
        <v>118</v>
      </c>
      <c r="C35" s="64" t="s">
        <v>119</v>
      </c>
      <c r="D35" s="64" t="s">
        <v>39</v>
      </c>
      <c r="E35" s="65">
        <v>131.54</v>
      </c>
      <c r="F35" s="64" t="s">
        <v>261</v>
      </c>
      <c r="G35" s="71" t="s">
        <v>262</v>
      </c>
    </row>
    <row r="36" spans="1:7" x14ac:dyDescent="0.25">
      <c r="A36" s="5" t="s">
        <v>300</v>
      </c>
      <c r="B36" s="11" t="s">
        <v>122</v>
      </c>
      <c r="C36" s="11" t="s">
        <v>123</v>
      </c>
      <c r="D36" s="11" t="s">
        <v>10</v>
      </c>
      <c r="E36" s="47">
        <v>9239.5499999999993</v>
      </c>
      <c r="F36" s="11" t="s">
        <v>66</v>
      </c>
      <c r="G36" s="12" t="s">
        <v>70</v>
      </c>
    </row>
    <row r="37" spans="1:7" x14ac:dyDescent="0.25">
      <c r="A37" s="56" t="s">
        <v>301</v>
      </c>
      <c r="B37" s="7" t="s">
        <v>122</v>
      </c>
      <c r="C37" s="7" t="s">
        <v>123</v>
      </c>
      <c r="D37" s="7" t="s">
        <v>10</v>
      </c>
      <c r="E37" s="8">
        <v>2352.4899999999998</v>
      </c>
      <c r="F37" s="7" t="s">
        <v>263</v>
      </c>
      <c r="G37" s="9" t="s">
        <v>264</v>
      </c>
    </row>
    <row r="38" spans="1:7" x14ac:dyDescent="0.25">
      <c r="A38" s="62"/>
      <c r="B38" s="36" t="s">
        <v>122</v>
      </c>
      <c r="C38" s="36" t="s">
        <v>123</v>
      </c>
      <c r="D38" s="36" t="s">
        <v>10</v>
      </c>
      <c r="E38" s="48">
        <f>+E36+E37</f>
        <v>11592.039999999999</v>
      </c>
      <c r="F38" s="27"/>
      <c r="G38" s="15"/>
    </row>
    <row r="39" spans="1:7" x14ac:dyDescent="0.25">
      <c r="A39" s="59" t="s">
        <v>291</v>
      </c>
      <c r="B39" s="60" t="s">
        <v>124</v>
      </c>
      <c r="C39" s="60" t="s">
        <v>125</v>
      </c>
      <c r="D39" s="60" t="s">
        <v>114</v>
      </c>
      <c r="E39" s="61">
        <v>158.22</v>
      </c>
      <c r="F39" s="60" t="s">
        <v>253</v>
      </c>
      <c r="G39" s="72" t="s">
        <v>254</v>
      </c>
    </row>
    <row r="40" spans="1:7" x14ac:dyDescent="0.25">
      <c r="A40" s="56" t="s">
        <v>302</v>
      </c>
      <c r="B40" s="7" t="s">
        <v>128</v>
      </c>
      <c r="C40" s="7" t="s">
        <v>129</v>
      </c>
      <c r="D40" s="7" t="s">
        <v>60</v>
      </c>
      <c r="E40" s="8">
        <v>7074.86</v>
      </c>
      <c r="F40" s="7" t="s">
        <v>247</v>
      </c>
      <c r="G40" s="9" t="s">
        <v>248</v>
      </c>
    </row>
    <row r="41" spans="1:7" x14ac:dyDescent="0.25">
      <c r="A41" s="56" t="s">
        <v>303</v>
      </c>
      <c r="B41" s="7" t="s">
        <v>130</v>
      </c>
      <c r="C41" s="7" t="s">
        <v>131</v>
      </c>
      <c r="D41" s="7" t="s">
        <v>132</v>
      </c>
      <c r="E41" s="8">
        <v>1239.0999999999999</v>
      </c>
      <c r="F41" s="7" t="s">
        <v>265</v>
      </c>
      <c r="G41" s="9" t="s">
        <v>266</v>
      </c>
    </row>
    <row r="42" spans="1:7" x14ac:dyDescent="0.25">
      <c r="A42" s="56" t="s">
        <v>304</v>
      </c>
      <c r="B42" s="7" t="s">
        <v>133</v>
      </c>
      <c r="C42" s="7" t="s">
        <v>134</v>
      </c>
      <c r="D42" s="7" t="s">
        <v>10</v>
      </c>
      <c r="E42" s="8">
        <v>990.84</v>
      </c>
      <c r="F42" s="7" t="s">
        <v>253</v>
      </c>
      <c r="G42" s="9" t="s">
        <v>254</v>
      </c>
    </row>
    <row r="43" spans="1:7" x14ac:dyDescent="0.25">
      <c r="A43" s="56" t="s">
        <v>305</v>
      </c>
      <c r="B43" s="7" t="s">
        <v>135</v>
      </c>
      <c r="C43" s="7" t="s">
        <v>136</v>
      </c>
      <c r="D43" s="7" t="s">
        <v>137</v>
      </c>
      <c r="E43" s="8">
        <v>7122.03</v>
      </c>
      <c r="F43" s="7" t="s">
        <v>247</v>
      </c>
      <c r="G43" s="9" t="s">
        <v>248</v>
      </c>
    </row>
    <row r="44" spans="1:7" x14ac:dyDescent="0.25">
      <c r="A44" s="56" t="s">
        <v>306</v>
      </c>
      <c r="B44" s="7" t="s">
        <v>138</v>
      </c>
      <c r="C44" s="7" t="s">
        <v>139</v>
      </c>
      <c r="D44" s="7" t="s">
        <v>39</v>
      </c>
      <c r="E44" s="8">
        <v>620</v>
      </c>
      <c r="F44" s="7" t="s">
        <v>251</v>
      </c>
      <c r="G44" s="9" t="s">
        <v>252</v>
      </c>
    </row>
    <row r="45" spans="1:7" x14ac:dyDescent="0.25">
      <c r="A45" s="56" t="s">
        <v>307</v>
      </c>
      <c r="B45" s="7" t="s">
        <v>140</v>
      </c>
      <c r="C45" s="7" t="s">
        <v>141</v>
      </c>
      <c r="D45" s="7" t="s">
        <v>10</v>
      </c>
      <c r="E45" s="8">
        <v>533.75</v>
      </c>
      <c r="F45" s="7" t="s">
        <v>18</v>
      </c>
      <c r="G45" s="9" t="s">
        <v>41</v>
      </c>
    </row>
    <row r="46" spans="1:7" x14ac:dyDescent="0.25">
      <c r="A46" s="56" t="s">
        <v>308</v>
      </c>
      <c r="B46" s="7" t="s">
        <v>142</v>
      </c>
      <c r="C46" s="7" t="s">
        <v>143</v>
      </c>
      <c r="D46" s="7" t="s">
        <v>82</v>
      </c>
      <c r="E46" s="8">
        <v>2137.44</v>
      </c>
      <c r="F46" s="7" t="s">
        <v>247</v>
      </c>
      <c r="G46" s="9" t="s">
        <v>248</v>
      </c>
    </row>
    <row r="47" spans="1:7" x14ac:dyDescent="0.25">
      <c r="A47" s="56" t="s">
        <v>309</v>
      </c>
      <c r="B47" s="7" t="s">
        <v>144</v>
      </c>
      <c r="C47" s="7" t="s">
        <v>145</v>
      </c>
      <c r="D47" s="7" t="s">
        <v>14</v>
      </c>
      <c r="E47" s="8">
        <v>299.79000000000002</v>
      </c>
      <c r="F47" s="7" t="s">
        <v>261</v>
      </c>
      <c r="G47" s="9" t="s">
        <v>262</v>
      </c>
    </row>
    <row r="48" spans="1:7" x14ac:dyDescent="0.25">
      <c r="A48" s="56" t="s">
        <v>310</v>
      </c>
      <c r="B48" s="7" t="s">
        <v>146</v>
      </c>
      <c r="C48" s="7" t="s">
        <v>147</v>
      </c>
      <c r="D48" s="7" t="s">
        <v>39</v>
      </c>
      <c r="E48" s="8">
        <v>120.79</v>
      </c>
      <c r="F48" s="7" t="s">
        <v>249</v>
      </c>
      <c r="G48" s="9" t="s">
        <v>250</v>
      </c>
    </row>
    <row r="49" spans="1:7" x14ac:dyDescent="0.25">
      <c r="A49" s="56" t="s">
        <v>311</v>
      </c>
      <c r="B49" s="7" t="s">
        <v>148</v>
      </c>
      <c r="C49" s="7" t="s">
        <v>149</v>
      </c>
      <c r="D49" s="7" t="s">
        <v>150</v>
      </c>
      <c r="E49" s="8">
        <v>2866.06</v>
      </c>
      <c r="F49" s="7" t="s">
        <v>38</v>
      </c>
      <c r="G49" s="9" t="s">
        <v>42</v>
      </c>
    </row>
    <row r="50" spans="1:7" x14ac:dyDescent="0.25">
      <c r="A50" s="63" t="s">
        <v>312</v>
      </c>
      <c r="B50" s="64" t="s">
        <v>151</v>
      </c>
      <c r="C50" s="64" t="s">
        <v>152</v>
      </c>
      <c r="D50" s="64" t="s">
        <v>10</v>
      </c>
      <c r="E50" s="65">
        <v>547.41999999999996</v>
      </c>
      <c r="F50" s="64" t="s">
        <v>66</v>
      </c>
      <c r="G50" s="71" t="s">
        <v>70</v>
      </c>
    </row>
    <row r="51" spans="1:7" x14ac:dyDescent="0.25">
      <c r="A51" s="5" t="s">
        <v>279</v>
      </c>
      <c r="B51" s="11" t="s">
        <v>153</v>
      </c>
      <c r="C51" s="11" t="s">
        <v>154</v>
      </c>
      <c r="D51" s="11" t="s">
        <v>155</v>
      </c>
      <c r="E51" s="47">
        <v>98.11</v>
      </c>
      <c r="F51" s="11" t="s">
        <v>261</v>
      </c>
      <c r="G51" s="12" t="s">
        <v>262</v>
      </c>
    </row>
    <row r="52" spans="1:7" x14ac:dyDescent="0.25">
      <c r="A52" s="56" t="s">
        <v>313</v>
      </c>
      <c r="B52" s="7" t="s">
        <v>153</v>
      </c>
      <c r="C52" s="7" t="s">
        <v>154</v>
      </c>
      <c r="D52" s="7" t="s">
        <v>155</v>
      </c>
      <c r="E52" s="8">
        <v>464.55</v>
      </c>
      <c r="F52" s="7" t="s">
        <v>267</v>
      </c>
      <c r="G52" s="9" t="s">
        <v>268</v>
      </c>
    </row>
    <row r="53" spans="1:7" x14ac:dyDescent="0.25">
      <c r="A53" s="62"/>
      <c r="B53" s="36" t="s">
        <v>153</v>
      </c>
      <c r="C53" s="36" t="s">
        <v>154</v>
      </c>
      <c r="D53" s="36" t="s">
        <v>155</v>
      </c>
      <c r="E53" s="48">
        <f>+E52+E51</f>
        <v>562.66</v>
      </c>
      <c r="F53" s="27"/>
      <c r="G53" s="15"/>
    </row>
    <row r="54" spans="1:7" x14ac:dyDescent="0.25">
      <c r="A54" s="5" t="s">
        <v>314</v>
      </c>
      <c r="B54" s="11" t="s">
        <v>156</v>
      </c>
      <c r="C54" s="11" t="s">
        <v>157</v>
      </c>
      <c r="D54" s="11" t="s">
        <v>39</v>
      </c>
      <c r="E54" s="47">
        <v>404.38</v>
      </c>
      <c r="F54" s="11" t="s">
        <v>261</v>
      </c>
      <c r="G54" s="12" t="s">
        <v>262</v>
      </c>
    </row>
    <row r="55" spans="1:7" x14ac:dyDescent="0.25">
      <c r="A55" s="56" t="s">
        <v>315</v>
      </c>
      <c r="B55" s="7" t="s">
        <v>156</v>
      </c>
      <c r="C55" s="7" t="s">
        <v>157</v>
      </c>
      <c r="D55" s="7" t="s">
        <v>39</v>
      </c>
      <c r="E55" s="8">
        <v>145.76</v>
      </c>
      <c r="F55" s="7" t="s">
        <v>267</v>
      </c>
      <c r="G55" s="9" t="s">
        <v>268</v>
      </c>
    </row>
    <row r="56" spans="1:7" x14ac:dyDescent="0.25">
      <c r="A56" s="62"/>
      <c r="B56" s="36" t="s">
        <v>156</v>
      </c>
      <c r="C56" s="36" t="s">
        <v>157</v>
      </c>
      <c r="D56" s="36" t="s">
        <v>39</v>
      </c>
      <c r="E56" s="48">
        <f>+E54+E55</f>
        <v>550.14</v>
      </c>
      <c r="F56" s="27"/>
      <c r="G56" s="15"/>
    </row>
    <row r="57" spans="1:7" x14ac:dyDescent="0.25">
      <c r="A57" s="59" t="s">
        <v>316</v>
      </c>
      <c r="B57" s="60" t="s">
        <v>158</v>
      </c>
      <c r="C57" s="60" t="s">
        <v>159</v>
      </c>
      <c r="D57" s="60" t="s">
        <v>10</v>
      </c>
      <c r="E57" s="61">
        <v>555.85</v>
      </c>
      <c r="F57" s="60" t="s">
        <v>68</v>
      </c>
      <c r="G57" s="72" t="s">
        <v>69</v>
      </c>
    </row>
    <row r="58" spans="1:7" x14ac:dyDescent="0.25">
      <c r="A58" s="56" t="s">
        <v>317</v>
      </c>
      <c r="B58" s="7" t="s">
        <v>160</v>
      </c>
      <c r="C58" s="7" t="s">
        <v>161</v>
      </c>
      <c r="D58" s="7" t="s">
        <v>10</v>
      </c>
      <c r="E58" s="8">
        <v>2202.9899999999998</v>
      </c>
      <c r="F58" s="7" t="s">
        <v>21</v>
      </c>
      <c r="G58" s="9" t="s">
        <v>40</v>
      </c>
    </row>
    <row r="59" spans="1:7" x14ac:dyDescent="0.25">
      <c r="A59" s="56" t="s">
        <v>318</v>
      </c>
      <c r="B59" s="7" t="s">
        <v>162</v>
      </c>
      <c r="C59" s="7" t="s">
        <v>163</v>
      </c>
      <c r="D59" s="7" t="s">
        <v>10</v>
      </c>
      <c r="E59" s="8">
        <v>3790.25</v>
      </c>
      <c r="F59" s="7" t="s">
        <v>259</v>
      </c>
      <c r="G59" s="9" t="s">
        <v>260</v>
      </c>
    </row>
    <row r="60" spans="1:7" x14ac:dyDescent="0.25">
      <c r="A60" s="56" t="s">
        <v>282</v>
      </c>
      <c r="B60" s="7" t="s">
        <v>166</v>
      </c>
      <c r="C60" s="7" t="s">
        <v>167</v>
      </c>
      <c r="D60" s="7" t="s">
        <v>39</v>
      </c>
      <c r="E60" s="8">
        <v>143.63999999999999</v>
      </c>
      <c r="F60" s="7" t="s">
        <v>255</v>
      </c>
      <c r="G60" s="9" t="s">
        <v>256</v>
      </c>
    </row>
    <row r="61" spans="1:7" x14ac:dyDescent="0.25">
      <c r="A61" s="5" t="s">
        <v>283</v>
      </c>
      <c r="B61" s="11" t="s">
        <v>171</v>
      </c>
      <c r="C61" s="11" t="s">
        <v>172</v>
      </c>
      <c r="D61" s="11" t="s">
        <v>39</v>
      </c>
      <c r="E61" s="47">
        <v>137.15</v>
      </c>
      <c r="F61" s="11" t="s">
        <v>38</v>
      </c>
      <c r="G61" s="12" t="s">
        <v>42</v>
      </c>
    </row>
    <row r="62" spans="1:7" x14ac:dyDescent="0.25">
      <c r="A62" s="56" t="s">
        <v>319</v>
      </c>
      <c r="B62" s="7" t="s">
        <v>171</v>
      </c>
      <c r="C62" s="7" t="s">
        <v>172</v>
      </c>
      <c r="D62" s="7" t="s">
        <v>39</v>
      </c>
      <c r="E62" s="8">
        <v>25970.31</v>
      </c>
      <c r="F62" s="7" t="s">
        <v>269</v>
      </c>
      <c r="G62" s="9" t="s">
        <v>270</v>
      </c>
    </row>
    <row r="63" spans="1:7" x14ac:dyDescent="0.25">
      <c r="A63" s="62"/>
      <c r="B63" s="36" t="s">
        <v>171</v>
      </c>
      <c r="C63" s="36" t="s">
        <v>172</v>
      </c>
      <c r="D63" s="36" t="s">
        <v>39</v>
      </c>
      <c r="E63" s="48">
        <f>+E62+E61</f>
        <v>26107.460000000003</v>
      </c>
      <c r="F63" s="27"/>
      <c r="G63" s="15"/>
    </row>
    <row r="64" spans="1:7" x14ac:dyDescent="0.25">
      <c r="A64" s="66" t="s">
        <v>320</v>
      </c>
      <c r="B64" s="67" t="s">
        <v>173</v>
      </c>
      <c r="C64" s="67" t="s">
        <v>174</v>
      </c>
      <c r="D64" s="67" t="s">
        <v>10</v>
      </c>
      <c r="E64" s="68">
        <v>30808.91</v>
      </c>
      <c r="F64" s="67" t="s">
        <v>253</v>
      </c>
      <c r="G64" s="73" t="s">
        <v>254</v>
      </c>
    </row>
    <row r="65" spans="1:7" x14ac:dyDescent="0.25">
      <c r="A65" s="5" t="s">
        <v>321</v>
      </c>
      <c r="B65" s="11" t="s">
        <v>175</v>
      </c>
      <c r="C65" s="11" t="s">
        <v>176</v>
      </c>
      <c r="D65" s="11" t="s">
        <v>102</v>
      </c>
      <c r="E65" s="47">
        <v>248.85</v>
      </c>
      <c r="F65" s="11" t="s">
        <v>271</v>
      </c>
      <c r="G65" s="12" t="s">
        <v>272</v>
      </c>
    </row>
    <row r="66" spans="1:7" x14ac:dyDescent="0.25">
      <c r="A66" s="56" t="s">
        <v>323</v>
      </c>
      <c r="B66" s="7" t="s">
        <v>175</v>
      </c>
      <c r="C66" s="7" t="s">
        <v>176</v>
      </c>
      <c r="D66" s="7" t="s">
        <v>102</v>
      </c>
      <c r="E66" s="8">
        <v>7.01</v>
      </c>
      <c r="F66" s="7" t="s">
        <v>273</v>
      </c>
      <c r="G66" s="9" t="s">
        <v>274</v>
      </c>
    </row>
    <row r="67" spans="1:7" x14ac:dyDescent="0.25">
      <c r="A67" s="62"/>
      <c r="B67" s="36" t="s">
        <v>175</v>
      </c>
      <c r="C67" s="36" t="s">
        <v>176</v>
      </c>
      <c r="D67" s="36" t="s">
        <v>102</v>
      </c>
      <c r="E67" s="48">
        <f>+E65+E66</f>
        <v>255.85999999999999</v>
      </c>
      <c r="F67" s="27"/>
      <c r="G67" s="15"/>
    </row>
    <row r="68" spans="1:7" x14ac:dyDescent="0.25">
      <c r="A68" s="59" t="s">
        <v>322</v>
      </c>
      <c r="B68" s="60" t="s">
        <v>177</v>
      </c>
      <c r="C68" s="60" t="s">
        <v>178</v>
      </c>
      <c r="D68" s="60" t="s">
        <v>10</v>
      </c>
      <c r="E68" s="61">
        <v>1075</v>
      </c>
      <c r="F68" s="60" t="s">
        <v>18</v>
      </c>
      <c r="G68" s="72" t="s">
        <v>41</v>
      </c>
    </row>
    <row r="69" spans="1:7" x14ac:dyDescent="0.25">
      <c r="A69" s="56" t="s">
        <v>286</v>
      </c>
      <c r="B69" s="7" t="s">
        <v>179</v>
      </c>
      <c r="C69" s="7" t="s">
        <v>180</v>
      </c>
      <c r="D69" s="7" t="s">
        <v>10</v>
      </c>
      <c r="E69" s="8">
        <v>1784.98</v>
      </c>
      <c r="F69" s="7" t="s">
        <v>66</v>
      </c>
      <c r="G69" s="9" t="s">
        <v>70</v>
      </c>
    </row>
    <row r="70" spans="1:7" x14ac:dyDescent="0.25">
      <c r="A70" s="63" t="s">
        <v>325</v>
      </c>
      <c r="B70" s="64" t="s">
        <v>181</v>
      </c>
      <c r="C70" s="64" t="s">
        <v>182</v>
      </c>
      <c r="D70" s="64" t="s">
        <v>10</v>
      </c>
      <c r="E70" s="65">
        <v>892.08</v>
      </c>
      <c r="F70" s="64" t="s">
        <v>21</v>
      </c>
      <c r="G70" s="71" t="s">
        <v>40</v>
      </c>
    </row>
    <row r="71" spans="1:7" x14ac:dyDescent="0.25">
      <c r="A71" s="5" t="s">
        <v>326</v>
      </c>
      <c r="B71" s="11" t="s">
        <v>183</v>
      </c>
      <c r="C71" s="11" t="s">
        <v>184</v>
      </c>
      <c r="D71" s="11" t="s">
        <v>39</v>
      </c>
      <c r="E71" s="47">
        <v>357.5</v>
      </c>
      <c r="F71" s="11" t="s">
        <v>251</v>
      </c>
      <c r="G71" s="12" t="s">
        <v>252</v>
      </c>
    </row>
    <row r="72" spans="1:7" x14ac:dyDescent="0.25">
      <c r="A72" s="56" t="s">
        <v>327</v>
      </c>
      <c r="B72" s="7" t="s">
        <v>183</v>
      </c>
      <c r="C72" s="7" t="s">
        <v>184</v>
      </c>
      <c r="D72" s="7" t="s">
        <v>39</v>
      </c>
      <c r="E72" s="8">
        <v>154.96</v>
      </c>
      <c r="F72" s="7" t="s">
        <v>259</v>
      </c>
      <c r="G72" s="9" t="s">
        <v>260</v>
      </c>
    </row>
    <row r="73" spans="1:7" x14ac:dyDescent="0.25">
      <c r="A73" s="56" t="s">
        <v>328</v>
      </c>
      <c r="B73" s="7" t="s">
        <v>183</v>
      </c>
      <c r="C73" s="7" t="s">
        <v>184</v>
      </c>
      <c r="D73" s="7" t="s">
        <v>39</v>
      </c>
      <c r="E73" s="8">
        <v>265.89999999999998</v>
      </c>
      <c r="F73" s="7" t="s">
        <v>261</v>
      </c>
      <c r="G73" s="9" t="s">
        <v>262</v>
      </c>
    </row>
    <row r="74" spans="1:7" x14ac:dyDescent="0.25">
      <c r="A74" s="62"/>
      <c r="B74" s="36" t="s">
        <v>183</v>
      </c>
      <c r="C74" s="36" t="s">
        <v>184</v>
      </c>
      <c r="D74" s="36" t="s">
        <v>39</v>
      </c>
      <c r="E74" s="48">
        <f>+E73+E72+E71</f>
        <v>778.36</v>
      </c>
      <c r="F74" s="27"/>
      <c r="G74" s="15"/>
    </row>
    <row r="75" spans="1:7" x14ac:dyDescent="0.25">
      <c r="A75" s="59" t="s">
        <v>330</v>
      </c>
      <c r="B75" s="60" t="s">
        <v>185</v>
      </c>
      <c r="C75" s="60" t="s">
        <v>186</v>
      </c>
      <c r="D75" s="60" t="s">
        <v>39</v>
      </c>
      <c r="E75" s="61">
        <v>10.8</v>
      </c>
      <c r="F75" s="60" t="s">
        <v>261</v>
      </c>
      <c r="G75" s="72" t="s">
        <v>262</v>
      </c>
    </row>
    <row r="76" spans="1:7" x14ac:dyDescent="0.25">
      <c r="A76" s="56" t="s">
        <v>332</v>
      </c>
      <c r="B76" s="7" t="s">
        <v>187</v>
      </c>
      <c r="C76" s="7" t="s">
        <v>188</v>
      </c>
      <c r="D76" s="7" t="s">
        <v>91</v>
      </c>
      <c r="E76" s="8">
        <v>761.35</v>
      </c>
      <c r="F76" s="7" t="s">
        <v>261</v>
      </c>
      <c r="G76" s="9" t="s">
        <v>262</v>
      </c>
    </row>
    <row r="77" spans="1:7" x14ac:dyDescent="0.25">
      <c r="A77" s="56" t="s">
        <v>333</v>
      </c>
      <c r="B77" s="7" t="s">
        <v>189</v>
      </c>
      <c r="C77" s="7" t="s">
        <v>190</v>
      </c>
      <c r="D77" s="7" t="s">
        <v>10</v>
      </c>
      <c r="E77" s="8">
        <v>5366.25</v>
      </c>
      <c r="F77" s="7" t="s">
        <v>38</v>
      </c>
      <c r="G77" s="9" t="s">
        <v>42</v>
      </c>
    </row>
    <row r="78" spans="1:7" x14ac:dyDescent="0.25">
      <c r="A78" s="56" t="s">
        <v>329</v>
      </c>
      <c r="B78" s="7" t="s">
        <v>191</v>
      </c>
      <c r="C78" s="7" t="s">
        <v>192</v>
      </c>
      <c r="D78" s="7" t="s">
        <v>39</v>
      </c>
      <c r="E78" s="8">
        <v>64.98</v>
      </c>
      <c r="F78" s="7" t="s">
        <v>259</v>
      </c>
      <c r="G78" s="9" t="s">
        <v>260</v>
      </c>
    </row>
    <row r="79" spans="1:7" x14ac:dyDescent="0.25">
      <c r="A79" s="56" t="s">
        <v>334</v>
      </c>
      <c r="B79" s="7" t="s">
        <v>193</v>
      </c>
      <c r="C79" s="7" t="s">
        <v>194</v>
      </c>
      <c r="D79" s="7" t="s">
        <v>10</v>
      </c>
      <c r="E79" s="8">
        <v>450</v>
      </c>
      <c r="F79" s="7" t="s">
        <v>251</v>
      </c>
      <c r="G79" s="9" t="s">
        <v>252</v>
      </c>
    </row>
    <row r="80" spans="1:7" x14ac:dyDescent="0.25">
      <c r="A80" s="63" t="s">
        <v>335</v>
      </c>
      <c r="B80" s="64" t="s">
        <v>197</v>
      </c>
      <c r="C80" s="64" t="s">
        <v>198</v>
      </c>
      <c r="D80" s="64" t="s">
        <v>82</v>
      </c>
      <c r="E80" s="65">
        <v>1928.04</v>
      </c>
      <c r="F80" s="64" t="s">
        <v>267</v>
      </c>
      <c r="G80" s="71" t="s">
        <v>268</v>
      </c>
    </row>
    <row r="81" spans="1:7" x14ac:dyDescent="0.25">
      <c r="A81" s="5" t="s">
        <v>336</v>
      </c>
      <c r="B81" s="11" t="s">
        <v>199</v>
      </c>
      <c r="C81" s="11" t="s">
        <v>200</v>
      </c>
      <c r="D81" s="11" t="s">
        <v>82</v>
      </c>
      <c r="E81" s="47">
        <v>60</v>
      </c>
      <c r="F81" s="11" t="s">
        <v>18</v>
      </c>
      <c r="G81" s="12" t="s">
        <v>41</v>
      </c>
    </row>
    <row r="82" spans="1:7" x14ac:dyDescent="0.25">
      <c r="A82" s="56" t="s">
        <v>337</v>
      </c>
      <c r="B82" s="7" t="s">
        <v>199</v>
      </c>
      <c r="C82" s="7" t="s">
        <v>200</v>
      </c>
      <c r="D82" s="7" t="s">
        <v>82</v>
      </c>
      <c r="E82" s="8">
        <v>59.33</v>
      </c>
      <c r="F82" s="7" t="s">
        <v>255</v>
      </c>
      <c r="G82" s="9" t="s">
        <v>256</v>
      </c>
    </row>
    <row r="83" spans="1:7" x14ac:dyDescent="0.25">
      <c r="A83" s="56" t="s">
        <v>338</v>
      </c>
      <c r="B83" s="7" t="s">
        <v>199</v>
      </c>
      <c r="C83" s="7" t="s">
        <v>200</v>
      </c>
      <c r="D83" s="7" t="s">
        <v>82</v>
      </c>
      <c r="E83" s="8">
        <v>139.65</v>
      </c>
      <c r="F83" s="7" t="s">
        <v>21</v>
      </c>
      <c r="G83" s="9" t="s">
        <v>40</v>
      </c>
    </row>
    <row r="84" spans="1:7" x14ac:dyDescent="0.25">
      <c r="A84" s="62"/>
      <c r="B84" s="36" t="s">
        <v>199</v>
      </c>
      <c r="C84" s="36" t="s">
        <v>200</v>
      </c>
      <c r="D84" s="36" t="s">
        <v>82</v>
      </c>
      <c r="E84" s="48">
        <f>+E81+E82+E83</f>
        <v>258.98</v>
      </c>
      <c r="F84" s="27"/>
      <c r="G84" s="15"/>
    </row>
    <row r="85" spans="1:7" x14ac:dyDescent="0.25">
      <c r="A85" s="66" t="s">
        <v>339</v>
      </c>
      <c r="B85" s="67" t="s">
        <v>201</v>
      </c>
      <c r="C85" s="67" t="s">
        <v>202</v>
      </c>
      <c r="D85" s="67" t="s">
        <v>203</v>
      </c>
      <c r="E85" s="68">
        <v>776.25</v>
      </c>
      <c r="F85" s="67" t="s">
        <v>265</v>
      </c>
      <c r="G85" s="73" t="s">
        <v>266</v>
      </c>
    </row>
    <row r="86" spans="1:7" x14ac:dyDescent="0.25">
      <c r="A86" s="5" t="s">
        <v>340</v>
      </c>
      <c r="B86" s="11" t="s">
        <v>204</v>
      </c>
      <c r="C86" s="11" t="s">
        <v>205</v>
      </c>
      <c r="D86" s="11" t="s">
        <v>10</v>
      </c>
      <c r="E86" s="47">
        <v>643.75</v>
      </c>
      <c r="F86" s="11" t="s">
        <v>251</v>
      </c>
      <c r="G86" s="12" t="s">
        <v>252</v>
      </c>
    </row>
    <row r="87" spans="1:7" x14ac:dyDescent="0.25">
      <c r="A87" s="56" t="s">
        <v>284</v>
      </c>
      <c r="B87" s="7" t="s">
        <v>204</v>
      </c>
      <c r="C87" s="7" t="s">
        <v>205</v>
      </c>
      <c r="D87" s="7" t="s">
        <v>10</v>
      </c>
      <c r="E87" s="8">
        <v>375</v>
      </c>
      <c r="F87" s="7" t="s">
        <v>38</v>
      </c>
      <c r="G87" s="9" t="s">
        <v>42</v>
      </c>
    </row>
    <row r="88" spans="1:7" x14ac:dyDescent="0.25">
      <c r="A88" s="56" t="s">
        <v>342</v>
      </c>
      <c r="B88" s="7" t="s">
        <v>204</v>
      </c>
      <c r="C88" s="7" t="s">
        <v>205</v>
      </c>
      <c r="D88" s="7" t="s">
        <v>10</v>
      </c>
      <c r="E88" s="8">
        <v>187.5</v>
      </c>
      <c r="F88" s="7" t="s">
        <v>21</v>
      </c>
      <c r="G88" s="9" t="s">
        <v>40</v>
      </c>
    </row>
    <row r="89" spans="1:7" x14ac:dyDescent="0.25">
      <c r="A89" s="62"/>
      <c r="B89" s="36" t="s">
        <v>204</v>
      </c>
      <c r="C89" s="36" t="s">
        <v>205</v>
      </c>
      <c r="D89" s="36" t="s">
        <v>10</v>
      </c>
      <c r="E89" s="48">
        <f>+E86+E87+E88</f>
        <v>1206.25</v>
      </c>
      <c r="F89" s="27"/>
      <c r="G89" s="15"/>
    </row>
    <row r="90" spans="1:7" x14ac:dyDescent="0.25">
      <c r="A90" s="59" t="s">
        <v>343</v>
      </c>
      <c r="B90" s="60" t="s">
        <v>206</v>
      </c>
      <c r="C90" s="60" t="s">
        <v>207</v>
      </c>
      <c r="D90" s="60" t="s">
        <v>39</v>
      </c>
      <c r="E90" s="61">
        <v>47.25</v>
      </c>
      <c r="F90" s="60" t="s">
        <v>259</v>
      </c>
      <c r="G90" s="72" t="s">
        <v>260</v>
      </c>
    </row>
    <row r="91" spans="1:7" x14ac:dyDescent="0.25">
      <c r="A91" s="56" t="s">
        <v>344</v>
      </c>
      <c r="B91" s="7" t="s">
        <v>208</v>
      </c>
      <c r="C91" s="7" t="s">
        <v>209</v>
      </c>
      <c r="D91" s="7" t="s">
        <v>10</v>
      </c>
      <c r="E91" s="8">
        <v>971.54</v>
      </c>
      <c r="F91" s="7" t="s">
        <v>11</v>
      </c>
      <c r="G91" s="9" t="s">
        <v>43</v>
      </c>
    </row>
    <row r="92" spans="1:7" x14ac:dyDescent="0.25">
      <c r="A92" s="56" t="s">
        <v>281</v>
      </c>
      <c r="B92" s="7" t="s">
        <v>210</v>
      </c>
      <c r="C92" s="7" t="s">
        <v>211</v>
      </c>
      <c r="D92" s="7" t="s">
        <v>170</v>
      </c>
      <c r="E92" s="8">
        <v>5456.37</v>
      </c>
      <c r="F92" s="7" t="s">
        <v>247</v>
      </c>
      <c r="G92" s="9" t="s">
        <v>248</v>
      </c>
    </row>
    <row r="93" spans="1:7" x14ac:dyDescent="0.25">
      <c r="A93" s="56" t="s">
        <v>324</v>
      </c>
      <c r="B93" s="7" t="s">
        <v>212</v>
      </c>
      <c r="C93" s="7" t="s">
        <v>213</v>
      </c>
      <c r="D93" s="7" t="s">
        <v>39</v>
      </c>
      <c r="E93" s="8">
        <v>3235.5</v>
      </c>
      <c r="F93" s="7" t="s">
        <v>38</v>
      </c>
      <c r="G93" s="9" t="s">
        <v>42</v>
      </c>
    </row>
    <row r="94" spans="1:7" x14ac:dyDescent="0.25">
      <c r="A94" s="56" t="s">
        <v>345</v>
      </c>
      <c r="B94" s="7" t="s">
        <v>214</v>
      </c>
      <c r="C94" s="7" t="s">
        <v>215</v>
      </c>
      <c r="D94" s="7" t="s">
        <v>10</v>
      </c>
      <c r="E94" s="8">
        <v>359.13</v>
      </c>
      <c r="F94" s="7" t="s">
        <v>261</v>
      </c>
      <c r="G94" s="9" t="s">
        <v>262</v>
      </c>
    </row>
    <row r="95" spans="1:7" x14ac:dyDescent="0.25">
      <c r="A95" s="63" t="s">
        <v>346</v>
      </c>
      <c r="B95" s="64" t="s">
        <v>216</v>
      </c>
      <c r="C95" s="64" t="s">
        <v>217</v>
      </c>
      <c r="D95" s="64" t="s">
        <v>10</v>
      </c>
      <c r="E95" s="65">
        <v>2951.6</v>
      </c>
      <c r="F95" s="64" t="s">
        <v>21</v>
      </c>
      <c r="G95" s="71" t="s">
        <v>40</v>
      </c>
    </row>
    <row r="96" spans="1:7" x14ac:dyDescent="0.25">
      <c r="A96" s="5" t="s">
        <v>347</v>
      </c>
      <c r="B96" s="11" t="s">
        <v>218</v>
      </c>
      <c r="C96" s="11" t="s">
        <v>219</v>
      </c>
      <c r="D96" s="11" t="s">
        <v>82</v>
      </c>
      <c r="E96" s="47">
        <v>75</v>
      </c>
      <c r="F96" s="11" t="s">
        <v>249</v>
      </c>
      <c r="G96" s="12" t="s">
        <v>250</v>
      </c>
    </row>
    <row r="97" spans="1:7" x14ac:dyDescent="0.25">
      <c r="A97" s="56" t="s">
        <v>348</v>
      </c>
      <c r="B97" s="7" t="s">
        <v>218</v>
      </c>
      <c r="C97" s="7" t="s">
        <v>219</v>
      </c>
      <c r="D97" s="7" t="s">
        <v>82</v>
      </c>
      <c r="E97" s="8">
        <v>2709.93</v>
      </c>
      <c r="F97" s="7" t="s">
        <v>255</v>
      </c>
      <c r="G97" s="9" t="s">
        <v>256</v>
      </c>
    </row>
    <row r="98" spans="1:7" x14ac:dyDescent="0.25">
      <c r="A98" s="62"/>
      <c r="B98" s="36" t="s">
        <v>218</v>
      </c>
      <c r="C98" s="36" t="s">
        <v>219</v>
      </c>
      <c r="D98" s="36" t="s">
        <v>82</v>
      </c>
      <c r="E98" s="48">
        <f>+E96+E97</f>
        <v>2784.93</v>
      </c>
      <c r="F98" s="69"/>
      <c r="G98" s="15"/>
    </row>
    <row r="99" spans="1:7" x14ac:dyDescent="0.25">
      <c r="A99" s="59" t="s">
        <v>341</v>
      </c>
      <c r="B99" s="60" t="s">
        <v>223</v>
      </c>
      <c r="C99" s="60" t="s">
        <v>224</v>
      </c>
      <c r="D99" s="60" t="s">
        <v>39</v>
      </c>
      <c r="E99" s="61">
        <v>26.25</v>
      </c>
      <c r="F99" s="60" t="s">
        <v>261</v>
      </c>
      <c r="G99" s="72" t="s">
        <v>262</v>
      </c>
    </row>
    <row r="100" spans="1:7" x14ac:dyDescent="0.25">
      <c r="A100" s="56" t="s">
        <v>349</v>
      </c>
      <c r="B100" s="7" t="s">
        <v>225</v>
      </c>
      <c r="C100" s="7" t="s">
        <v>226</v>
      </c>
      <c r="D100" s="7" t="s">
        <v>82</v>
      </c>
      <c r="E100" s="8">
        <v>1539</v>
      </c>
      <c r="F100" s="7" t="s">
        <v>38</v>
      </c>
      <c r="G100" s="9" t="s">
        <v>42</v>
      </c>
    </row>
    <row r="101" spans="1:7" x14ac:dyDescent="0.25">
      <c r="A101" s="63" t="s">
        <v>350</v>
      </c>
      <c r="B101" s="64" t="s">
        <v>48</v>
      </c>
      <c r="C101" s="64" t="s">
        <v>49</v>
      </c>
      <c r="D101" s="64" t="s">
        <v>10</v>
      </c>
      <c r="E101" s="65">
        <v>382.64</v>
      </c>
      <c r="F101" s="64" t="s">
        <v>46</v>
      </c>
      <c r="G101" s="71" t="s">
        <v>47</v>
      </c>
    </row>
    <row r="102" spans="1:7" x14ac:dyDescent="0.25">
      <c r="A102" s="5" t="s">
        <v>352</v>
      </c>
      <c r="B102" s="11" t="s">
        <v>227</v>
      </c>
      <c r="C102" s="11" t="s">
        <v>228</v>
      </c>
      <c r="D102" s="11" t="s">
        <v>39</v>
      </c>
      <c r="E102" s="47">
        <v>135.24</v>
      </c>
      <c r="F102" s="11" t="s">
        <v>259</v>
      </c>
      <c r="G102" s="12" t="s">
        <v>260</v>
      </c>
    </row>
    <row r="103" spans="1:7" x14ac:dyDescent="0.25">
      <c r="A103" s="56" t="s">
        <v>353</v>
      </c>
      <c r="B103" s="7" t="s">
        <v>227</v>
      </c>
      <c r="C103" s="7" t="s">
        <v>228</v>
      </c>
      <c r="D103" s="7" t="s">
        <v>39</v>
      </c>
      <c r="E103" s="8">
        <v>695.62</v>
      </c>
      <c r="F103" s="7" t="s">
        <v>247</v>
      </c>
      <c r="G103" s="9" t="s">
        <v>248</v>
      </c>
    </row>
    <row r="104" spans="1:7" x14ac:dyDescent="0.25">
      <c r="A104" s="62"/>
      <c r="B104" s="36" t="s">
        <v>227</v>
      </c>
      <c r="C104" s="36" t="s">
        <v>228</v>
      </c>
      <c r="D104" s="36" t="s">
        <v>39</v>
      </c>
      <c r="E104" s="48">
        <f>+E103+E102</f>
        <v>830.86</v>
      </c>
      <c r="F104" s="27"/>
      <c r="G104" s="15"/>
    </row>
    <row r="105" spans="1:7" x14ac:dyDescent="0.25">
      <c r="A105" s="59" t="s">
        <v>354</v>
      </c>
      <c r="B105" s="60" t="s">
        <v>229</v>
      </c>
      <c r="C105" s="60" t="s">
        <v>230</v>
      </c>
      <c r="D105" s="60" t="s">
        <v>60</v>
      </c>
      <c r="E105" s="61">
        <v>1712.5</v>
      </c>
      <c r="F105" s="60" t="s">
        <v>38</v>
      </c>
      <c r="G105" s="72" t="s">
        <v>42</v>
      </c>
    </row>
    <row r="106" spans="1:7" x14ac:dyDescent="0.25">
      <c r="A106" s="56" t="s">
        <v>355</v>
      </c>
      <c r="B106" s="7" t="s">
        <v>233</v>
      </c>
      <c r="C106" s="7" t="s">
        <v>234</v>
      </c>
      <c r="D106" s="7" t="s">
        <v>10</v>
      </c>
      <c r="E106" s="8">
        <v>716.18</v>
      </c>
      <c r="F106" s="7" t="s">
        <v>66</v>
      </c>
      <c r="G106" s="9" t="s">
        <v>70</v>
      </c>
    </row>
    <row r="107" spans="1:7" x14ac:dyDescent="0.25">
      <c r="A107" s="56" t="s">
        <v>356</v>
      </c>
      <c r="B107" s="7" t="s">
        <v>235</v>
      </c>
      <c r="C107" s="7" t="s">
        <v>236</v>
      </c>
      <c r="D107" s="7" t="s">
        <v>237</v>
      </c>
      <c r="E107" s="8">
        <v>900</v>
      </c>
      <c r="F107" s="7" t="s">
        <v>21</v>
      </c>
      <c r="G107" s="9" t="s">
        <v>40</v>
      </c>
    </row>
    <row r="108" spans="1:7" x14ac:dyDescent="0.25">
      <c r="A108" s="56" t="s">
        <v>357</v>
      </c>
      <c r="B108" s="7" t="s">
        <v>241</v>
      </c>
      <c r="C108" s="7" t="s">
        <v>242</v>
      </c>
      <c r="D108" s="7" t="s">
        <v>10</v>
      </c>
      <c r="E108" s="8">
        <v>1115.25</v>
      </c>
      <c r="F108" s="7" t="s">
        <v>18</v>
      </c>
      <c r="G108" s="9" t="s">
        <v>41</v>
      </c>
    </row>
    <row r="109" spans="1:7" x14ac:dyDescent="0.25">
      <c r="A109" s="56" t="s">
        <v>351</v>
      </c>
      <c r="B109" s="7" t="s">
        <v>243</v>
      </c>
      <c r="C109" s="7" t="s">
        <v>244</v>
      </c>
      <c r="D109" s="7" t="s">
        <v>82</v>
      </c>
      <c r="E109" s="8">
        <v>28.31</v>
      </c>
      <c r="F109" s="7" t="s">
        <v>255</v>
      </c>
      <c r="G109" s="9" t="s">
        <v>256</v>
      </c>
    </row>
    <row r="110" spans="1:7" x14ac:dyDescent="0.25">
      <c r="A110" s="56" t="s">
        <v>358</v>
      </c>
      <c r="B110" s="7" t="s">
        <v>50</v>
      </c>
      <c r="C110" s="7" t="s">
        <v>51</v>
      </c>
      <c r="D110" s="7" t="s">
        <v>52</v>
      </c>
      <c r="E110" s="8">
        <v>137.18</v>
      </c>
      <c r="F110" s="7" t="s">
        <v>18</v>
      </c>
      <c r="G110" s="9" t="s">
        <v>41</v>
      </c>
    </row>
    <row r="111" spans="1:7" x14ac:dyDescent="0.25">
      <c r="A111" s="56" t="s">
        <v>331</v>
      </c>
      <c r="B111" s="7" t="s">
        <v>245</v>
      </c>
      <c r="C111" s="7" t="s">
        <v>246</v>
      </c>
      <c r="D111" s="7" t="s">
        <v>39</v>
      </c>
      <c r="E111" s="8">
        <v>34.020000000000003</v>
      </c>
      <c r="F111" s="7" t="s">
        <v>275</v>
      </c>
      <c r="G111" s="9" t="s">
        <v>276</v>
      </c>
    </row>
    <row r="112" spans="1:7" x14ac:dyDescent="0.25">
      <c r="A112" s="16"/>
      <c r="B112" s="17" t="s">
        <v>22</v>
      </c>
      <c r="C112" s="18"/>
      <c r="D112" s="38"/>
      <c r="E112" s="30">
        <f>SUM(E6:E111)-E9-E15-E24-E32-E53-E56-E63-E67-E74-E84-E89-E98-E104-E38</f>
        <v>208708.63</v>
      </c>
      <c r="F112" s="40"/>
      <c r="G112" s="19"/>
    </row>
    <row r="113" spans="1:7" x14ac:dyDescent="0.25">
      <c r="B113" s="31"/>
      <c r="E113" s="45"/>
      <c r="F113"/>
    </row>
    <row r="114" spans="1:7" x14ac:dyDescent="0.25">
      <c r="A114" s="74" t="s">
        <v>9</v>
      </c>
      <c r="B114" s="10" t="s">
        <v>80</v>
      </c>
      <c r="C114" s="11" t="s">
        <v>81</v>
      </c>
      <c r="D114" s="11" t="s">
        <v>82</v>
      </c>
      <c r="E114" s="47">
        <v>125</v>
      </c>
      <c r="F114" s="11" t="s">
        <v>11</v>
      </c>
      <c r="G114" s="12" t="s">
        <v>43</v>
      </c>
    </row>
    <row r="115" spans="1:7" x14ac:dyDescent="0.25">
      <c r="A115" s="75" t="s">
        <v>12</v>
      </c>
      <c r="B115" s="6" t="s">
        <v>89</v>
      </c>
      <c r="C115" s="7" t="s">
        <v>90</v>
      </c>
      <c r="D115" s="7" t="s">
        <v>91</v>
      </c>
      <c r="E115" s="8">
        <v>600</v>
      </c>
      <c r="F115" s="7" t="s">
        <v>38</v>
      </c>
      <c r="G115" s="9" t="s">
        <v>42</v>
      </c>
    </row>
    <row r="116" spans="1:7" x14ac:dyDescent="0.25">
      <c r="A116" s="76" t="s">
        <v>23</v>
      </c>
      <c r="B116" s="6" t="s">
        <v>63</v>
      </c>
      <c r="C116" s="7" t="s">
        <v>64</v>
      </c>
      <c r="D116" s="7" t="s">
        <v>39</v>
      </c>
      <c r="E116" s="8">
        <v>6500</v>
      </c>
      <c r="F116" s="7" t="s">
        <v>38</v>
      </c>
      <c r="G116" s="9" t="s">
        <v>42</v>
      </c>
    </row>
    <row r="117" spans="1:7" x14ac:dyDescent="0.25">
      <c r="A117" s="55" t="s">
        <v>35</v>
      </c>
      <c r="B117" s="6" t="s">
        <v>120</v>
      </c>
      <c r="C117" s="7" t="s">
        <v>121</v>
      </c>
      <c r="D117" s="7" t="s">
        <v>10</v>
      </c>
      <c r="E117" s="8">
        <v>162.55000000000001</v>
      </c>
      <c r="F117" s="7" t="s">
        <v>259</v>
      </c>
      <c r="G117" s="9" t="s">
        <v>260</v>
      </c>
    </row>
    <row r="118" spans="1:7" x14ac:dyDescent="0.25">
      <c r="A118" s="55" t="s">
        <v>13</v>
      </c>
      <c r="B118" s="6" t="s">
        <v>126</v>
      </c>
      <c r="C118" s="7" t="s">
        <v>127</v>
      </c>
      <c r="D118" s="7" t="s">
        <v>39</v>
      </c>
      <c r="E118" s="8">
        <v>1480</v>
      </c>
      <c r="F118" s="7" t="s">
        <v>18</v>
      </c>
      <c r="G118" s="9" t="s">
        <v>41</v>
      </c>
    </row>
    <row r="119" spans="1:7" x14ac:dyDescent="0.25">
      <c r="A119" s="55" t="s">
        <v>15</v>
      </c>
      <c r="B119" s="6" t="s">
        <v>164</v>
      </c>
      <c r="C119" s="7" t="s">
        <v>165</v>
      </c>
      <c r="D119" s="7" t="s">
        <v>39</v>
      </c>
      <c r="E119" s="8">
        <v>593.75</v>
      </c>
      <c r="F119" s="7" t="s">
        <v>38</v>
      </c>
      <c r="G119" s="9" t="s">
        <v>42</v>
      </c>
    </row>
    <row r="120" spans="1:7" x14ac:dyDescent="0.25">
      <c r="A120" s="55" t="s">
        <v>16</v>
      </c>
      <c r="B120" s="6" t="s">
        <v>195</v>
      </c>
      <c r="C120" s="7" t="s">
        <v>196</v>
      </c>
      <c r="D120" s="7" t="s">
        <v>109</v>
      </c>
      <c r="E120" s="8">
        <v>525</v>
      </c>
      <c r="F120" s="7" t="s">
        <v>38</v>
      </c>
      <c r="G120" s="9" t="s">
        <v>42</v>
      </c>
    </row>
    <row r="121" spans="1:7" x14ac:dyDescent="0.25">
      <c r="A121" s="55" t="s">
        <v>17</v>
      </c>
      <c r="B121" s="6" t="s">
        <v>195</v>
      </c>
      <c r="C121" s="7" t="s">
        <v>196</v>
      </c>
      <c r="D121" s="7" t="s">
        <v>109</v>
      </c>
      <c r="E121" s="8">
        <v>472.5</v>
      </c>
      <c r="F121" s="7" t="s">
        <v>38</v>
      </c>
      <c r="G121" s="9" t="s">
        <v>42</v>
      </c>
    </row>
    <row r="122" spans="1:7" x14ac:dyDescent="0.25">
      <c r="A122" s="55" t="s">
        <v>36</v>
      </c>
      <c r="B122" s="6" t="s">
        <v>220</v>
      </c>
      <c r="C122" s="7" t="s">
        <v>221</v>
      </c>
      <c r="D122" s="7" t="s">
        <v>222</v>
      </c>
      <c r="E122" s="8">
        <v>250</v>
      </c>
      <c r="F122" s="7" t="s">
        <v>21</v>
      </c>
      <c r="G122" s="9" t="s">
        <v>40</v>
      </c>
    </row>
    <row r="123" spans="1:7" x14ac:dyDescent="0.25">
      <c r="A123" s="55" t="s">
        <v>19</v>
      </c>
      <c r="B123" s="6" t="s">
        <v>231</v>
      </c>
      <c r="C123" s="7" t="s">
        <v>232</v>
      </c>
      <c r="D123" s="7" t="s">
        <v>39</v>
      </c>
      <c r="E123" s="8">
        <v>34.5</v>
      </c>
      <c r="F123" s="7" t="s">
        <v>38</v>
      </c>
      <c r="G123" s="9" t="s">
        <v>42</v>
      </c>
    </row>
    <row r="124" spans="1:7" x14ac:dyDescent="0.25">
      <c r="A124" s="55" t="s">
        <v>20</v>
      </c>
      <c r="B124" s="6" t="s">
        <v>238</v>
      </c>
      <c r="C124" s="7" t="s">
        <v>239</v>
      </c>
      <c r="D124" s="7" t="s">
        <v>240</v>
      </c>
      <c r="E124" s="8">
        <v>6857.04</v>
      </c>
      <c r="F124" s="7" t="s">
        <v>247</v>
      </c>
      <c r="G124" s="9" t="s">
        <v>248</v>
      </c>
    </row>
    <row r="125" spans="1:7" x14ac:dyDescent="0.25">
      <c r="A125" s="55" t="s">
        <v>278</v>
      </c>
      <c r="B125" s="13" t="s">
        <v>168</v>
      </c>
      <c r="C125" s="27" t="s">
        <v>169</v>
      </c>
      <c r="D125" s="27" t="s">
        <v>170</v>
      </c>
      <c r="E125" s="54">
        <v>45.5</v>
      </c>
      <c r="F125" s="27" t="s">
        <v>38</v>
      </c>
      <c r="G125" s="15" t="s">
        <v>42</v>
      </c>
    </row>
    <row r="126" spans="1:7" x14ac:dyDescent="0.25">
      <c r="A126" s="28"/>
      <c r="B126" s="29" t="s">
        <v>22</v>
      </c>
      <c r="C126" s="28"/>
      <c r="D126" s="28"/>
      <c r="E126" s="30">
        <f>+SUM(E114:E125)</f>
        <v>17645.84</v>
      </c>
      <c r="F126" s="28"/>
      <c r="G126" s="28"/>
    </row>
    <row r="127" spans="1:7" x14ac:dyDescent="0.25">
      <c r="A127" s="28"/>
      <c r="B127" s="29" t="s">
        <v>24</v>
      </c>
      <c r="C127" s="28"/>
      <c r="D127" s="28"/>
      <c r="E127" s="30">
        <f>+E126+E112</f>
        <v>226354.47</v>
      </c>
      <c r="F127" s="28"/>
      <c r="G127" s="28"/>
    </row>
    <row r="128" spans="1:7" x14ac:dyDescent="0.25">
      <c r="A128" s="51"/>
      <c r="B128" s="52"/>
      <c r="C128" s="51"/>
      <c r="D128" s="51"/>
      <c r="E128" s="53"/>
      <c r="F128" s="51"/>
      <c r="G128" s="51"/>
    </row>
    <row r="129" spans="1:7" x14ac:dyDescent="0.25">
      <c r="F129"/>
    </row>
    <row r="130" spans="1:7" x14ac:dyDescent="0.25">
      <c r="A130" s="4" t="s">
        <v>360</v>
      </c>
      <c r="F130"/>
    </row>
    <row r="131" spans="1:7" ht="45" x14ac:dyDescent="0.25">
      <c r="A131" s="5" t="s">
        <v>2</v>
      </c>
      <c r="B131" s="20" t="s">
        <v>6</v>
      </c>
      <c r="C131" s="21" t="s">
        <v>25</v>
      </c>
      <c r="D131" s="22" t="s">
        <v>8</v>
      </c>
    </row>
    <row r="132" spans="1:7" ht="48" customHeight="1" x14ac:dyDescent="0.25">
      <c r="A132" s="6">
        <v>1</v>
      </c>
      <c r="B132" s="8">
        <v>360679.42</v>
      </c>
      <c r="C132" s="49">
        <v>3111</v>
      </c>
      <c r="D132" s="42" t="s">
        <v>26</v>
      </c>
      <c r="E132" s="46"/>
      <c r="F132" s="23"/>
      <c r="G132" s="25"/>
    </row>
    <row r="133" spans="1:7" ht="30" x14ac:dyDescent="0.25">
      <c r="A133" s="6">
        <v>2</v>
      </c>
      <c r="B133" s="8">
        <v>13780.12</v>
      </c>
      <c r="C133" s="24">
        <v>3113</v>
      </c>
      <c r="D133" s="42" t="s">
        <v>27</v>
      </c>
    </row>
    <row r="134" spans="1:7" ht="45" x14ac:dyDescent="0.25">
      <c r="A134" s="6">
        <v>3</v>
      </c>
      <c r="B134" s="50">
        <v>53193.27</v>
      </c>
      <c r="C134" s="24">
        <v>3121</v>
      </c>
      <c r="D134" s="42" t="s">
        <v>37</v>
      </c>
    </row>
    <row r="135" spans="1:7" ht="30" x14ac:dyDescent="0.25">
      <c r="A135" s="6">
        <v>4</v>
      </c>
      <c r="B135" s="8">
        <v>67194.69</v>
      </c>
      <c r="C135" s="24">
        <v>3132</v>
      </c>
      <c r="D135" s="42" t="s">
        <v>28</v>
      </c>
    </row>
    <row r="136" spans="1:7" x14ac:dyDescent="0.25">
      <c r="A136" s="6">
        <v>5</v>
      </c>
      <c r="B136" s="8">
        <v>238.51</v>
      </c>
      <c r="C136" s="24">
        <v>3211</v>
      </c>
      <c r="D136" s="42" t="s">
        <v>29</v>
      </c>
    </row>
    <row r="137" spans="1:7" ht="36" customHeight="1" x14ac:dyDescent="0.25">
      <c r="A137" s="6">
        <v>6</v>
      </c>
      <c r="B137" s="8">
        <v>18993.62</v>
      </c>
      <c r="C137" s="24">
        <v>3212</v>
      </c>
      <c r="D137" s="42" t="s">
        <v>30</v>
      </c>
    </row>
    <row r="138" spans="1:7" x14ac:dyDescent="0.25">
      <c r="A138" s="6">
        <v>7</v>
      </c>
      <c r="B138" s="8">
        <v>2455.42</v>
      </c>
      <c r="C138" s="24">
        <v>3213</v>
      </c>
      <c r="D138" s="42" t="s">
        <v>31</v>
      </c>
    </row>
    <row r="139" spans="1:7" ht="45" x14ac:dyDescent="0.25">
      <c r="A139" s="6">
        <v>8</v>
      </c>
      <c r="B139" s="8">
        <v>37.5</v>
      </c>
      <c r="C139" s="24">
        <v>3214</v>
      </c>
      <c r="D139" s="42" t="s">
        <v>32</v>
      </c>
    </row>
    <row r="140" spans="1:7" x14ac:dyDescent="0.25">
      <c r="A140" s="6">
        <v>9</v>
      </c>
      <c r="B140" s="50">
        <v>2086.1</v>
      </c>
      <c r="C140" s="24">
        <v>3237</v>
      </c>
      <c r="D140" s="42" t="s">
        <v>33</v>
      </c>
      <c r="G140" s="25"/>
    </row>
    <row r="141" spans="1:7" ht="45" x14ac:dyDescent="0.25">
      <c r="A141" s="6">
        <v>10</v>
      </c>
      <c r="B141" s="8">
        <v>2419.9</v>
      </c>
      <c r="C141" s="24">
        <v>3291</v>
      </c>
      <c r="D141" s="42" t="s">
        <v>34</v>
      </c>
    </row>
    <row r="142" spans="1:7" x14ac:dyDescent="0.25">
      <c r="A142" s="26" t="s">
        <v>22</v>
      </c>
      <c r="B142" s="14">
        <f>SUM(B132:B141)</f>
        <v>521078.55</v>
      </c>
      <c r="C142" s="27"/>
      <c r="D142" s="15"/>
    </row>
    <row r="143" spans="1:7" x14ac:dyDescent="0.25">
      <c r="B143" s="25"/>
    </row>
    <row r="144" spans="1:7" x14ac:dyDescent="0.25">
      <c r="F144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</sheetData>
  <phoneticPr fontId="5" type="noConversion"/>
  <pageMargins left="0.24" right="0.24" top="0.28999999999999998" bottom="0.24" header="0.17" footer="0.17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Specijalna bolnica za ortopediju i rehabilitaciju "Martin Horvat"</dc:creator>
  <cp:lastModifiedBy>Danijela Križman Puhar</cp:lastModifiedBy>
  <cp:lastPrinted>2026-04-15T08:42:24Z</cp:lastPrinted>
  <dcterms:created xsi:type="dcterms:W3CDTF">2024-04-23T12:44:17Z</dcterms:created>
  <dcterms:modified xsi:type="dcterms:W3CDTF">2026-07-20T08:54:58Z</dcterms:modified>
</cp:coreProperties>
</file>