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fil\Documents\DANIJELA\PLAN\PLAN_2026\financijski_plan_tabele_1025\281025\"/>
    </mc:Choice>
  </mc:AlternateContent>
  <xr:revisionPtr revIDLastSave="0" documentId="13_ncr:1_{FDAFFC57-3A3B-4E38-9447-128F48154913}" xr6:coauthVersionLast="47" xr6:coauthVersionMax="47" xr10:uidLastSave="{00000000-0000-0000-0000-000000000000}"/>
  <bookViews>
    <workbookView xWindow="-28920" yWindow="-120" windowWidth="29040" windowHeight="15720" firstSheet="3" activeTab="8" xr2:uid="{F041881D-93BD-4BE4-8178-0C595DD16701}"/>
  </bookViews>
  <sheets>
    <sheet name="OPCI_DIO" sheetId="2" r:id="rId1"/>
    <sheet name="POSEBNI_DIO" sheetId="3" r:id="rId2"/>
    <sheet name="PRIHODI_RASHODI_IZVORI" sheetId="4" r:id="rId3"/>
    <sheet name="RACUN_PH_RASHODA" sheetId="5" r:id="rId4"/>
    <sheet name="RACUN_FINANCIRANJA" sheetId="6" r:id="rId5"/>
    <sheet name="FINANCIRANJE_IZVORI" sheetId="7" r:id="rId6"/>
    <sheet name="FUNKCIJSKA" sheetId="8" r:id="rId7"/>
    <sheet name="SAZETAK" sheetId="9" r:id="rId8"/>
    <sheet name="SUMARNI" sheetId="10" r:id="rId9"/>
  </sheets>
  <definedNames>
    <definedName name="_xlnm.Print_Titles" localSheetId="5">FINANCIRANJE_IZVORI!$1:$9</definedName>
    <definedName name="_xlnm.Print_Titles" localSheetId="6">FUNKCIJSKA!$1:$9</definedName>
    <definedName name="_xlnm.Print_Titles" localSheetId="1">POSEBNI_DIO!$1:$9</definedName>
    <definedName name="_xlnm.Print_Titles" localSheetId="2">PRIHODI_RASHODI_IZVORI!$1:$9</definedName>
    <definedName name="_xlnm.Print_Titles" localSheetId="4">RACUN_FINANCIRANJA!$1:$9</definedName>
    <definedName name="_xlnm.Print_Titles" localSheetId="3">RACUN_PH_RASHODA!$1:$9</definedName>
    <definedName name="_xlnm.Print_Titles" localSheetId="7">SAZETAK!$1:$9</definedName>
    <definedName name="_xlnm.Print_Titles" localSheetId="8">SUMARNI!$1:$9</definedName>
    <definedName name="_xlnm.Print_Area" localSheetId="0">OPCI_DIO!$A$1:$H$59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97" i="10" l="1"/>
  <c r="K396" i="10" s="1"/>
  <c r="K395" i="10" s="1"/>
  <c r="K392" i="10"/>
  <c r="K391" i="10"/>
  <c r="K382" i="10" s="1"/>
  <c r="K383" i="10"/>
  <c r="K379" i="10"/>
  <c r="K378" i="10"/>
  <c r="K376" i="10"/>
  <c r="K375" i="10"/>
  <c r="K373" i="10"/>
  <c r="K372" i="10" s="1"/>
  <c r="K371" i="10" s="1"/>
  <c r="K368" i="10"/>
  <c r="K360" i="10"/>
  <c r="K340" i="10"/>
  <c r="K320" i="10"/>
  <c r="K309" i="10"/>
  <c r="K307" i="10"/>
  <c r="K306" i="10"/>
  <c r="K305" i="10" s="1"/>
  <c r="K258" i="10"/>
  <c r="K257" i="10" s="1"/>
  <c r="K256" i="10" s="1"/>
  <c r="K250" i="10"/>
  <c r="K249" i="10"/>
  <c r="K248" i="10" s="1"/>
  <c r="K246" i="10"/>
  <c r="K245" i="10"/>
  <c r="K244" i="10"/>
  <c r="K242" i="10"/>
  <c r="K241" i="10"/>
  <c r="K240" i="10"/>
  <c r="K235" i="10"/>
  <c r="K234" i="10" s="1"/>
  <c r="K230" i="10"/>
  <c r="K229" i="10"/>
  <c r="K228" i="10" s="1"/>
  <c r="K224" i="10"/>
  <c r="K221" i="10"/>
  <c r="K217" i="10"/>
  <c r="K216" i="10"/>
  <c r="K211" i="10"/>
  <c r="K206" i="10"/>
  <c r="K201" i="10"/>
  <c r="K200" i="10" s="1"/>
  <c r="K191" i="10"/>
  <c r="K189" i="10"/>
  <c r="K188" i="10" s="1"/>
  <c r="K187" i="10" s="1"/>
  <c r="K174" i="10" s="1"/>
  <c r="K183" i="10"/>
  <c r="K182" i="10"/>
  <c r="K181" i="10"/>
  <c r="K175" i="10"/>
  <c r="K169" i="10"/>
  <c r="K165" i="10"/>
  <c r="K164" i="10"/>
  <c r="K163" i="10" s="1"/>
  <c r="K152" i="10" s="1"/>
  <c r="K161" i="10"/>
  <c r="K160" i="10"/>
  <c r="K158" i="10"/>
  <c r="K157" i="10"/>
  <c r="K153" i="10"/>
  <c r="K150" i="10"/>
  <c r="K149" i="10" s="1"/>
  <c r="K148" i="10" s="1"/>
  <c r="K146" i="10"/>
  <c r="K145" i="10"/>
  <c r="K143" i="10"/>
  <c r="K142" i="10"/>
  <c r="K137" i="10"/>
  <c r="K136" i="10"/>
  <c r="K134" i="10"/>
  <c r="K133" i="10"/>
  <c r="K130" i="10"/>
  <c r="K127" i="10"/>
  <c r="K126" i="10" s="1"/>
  <c r="K123" i="10"/>
  <c r="K122" i="10"/>
  <c r="K120" i="10"/>
  <c r="K119" i="10" s="1"/>
  <c r="K117" i="10"/>
  <c r="K116" i="10"/>
  <c r="K103" i="10"/>
  <c r="K93" i="10"/>
  <c r="K92" i="10"/>
  <c r="K90" i="10"/>
  <c r="K89" i="10" s="1"/>
  <c r="K87" i="10"/>
  <c r="K86" i="10"/>
  <c r="K85" i="10" s="1"/>
  <c r="K80" i="10" s="1"/>
  <c r="K81" i="10"/>
  <c r="K78" i="10"/>
  <c r="K77" i="10"/>
  <c r="K76" i="10"/>
  <c r="K74" i="10"/>
  <c r="K73" i="10"/>
  <c r="K72" i="10" s="1"/>
  <c r="K63" i="10" s="1"/>
  <c r="K70" i="10"/>
  <c r="K69" i="10"/>
  <c r="K68" i="10"/>
  <c r="K66" i="10"/>
  <c r="K65" i="10"/>
  <c r="K64" i="10"/>
  <c r="K61" i="10"/>
  <c r="K60" i="10"/>
  <c r="K58" i="10"/>
  <c r="K57" i="10"/>
  <c r="K56" i="10" s="1"/>
  <c r="K44" i="10" s="1"/>
  <c r="K54" i="10"/>
  <c r="K53" i="10"/>
  <c r="K52" i="10"/>
  <c r="K50" i="10"/>
  <c r="K49" i="10"/>
  <c r="K47" i="10"/>
  <c r="K46" i="10"/>
  <c r="K45" i="10"/>
  <c r="K37" i="10"/>
  <c r="K36" i="10"/>
  <c r="K35" i="10" s="1"/>
  <c r="K26" i="10" s="1"/>
  <c r="K33" i="10"/>
  <c r="K32" i="10"/>
  <c r="K31" i="10"/>
  <c r="K28" i="10"/>
  <c r="K27" i="10"/>
  <c r="K16" i="9"/>
  <c r="K12" i="9"/>
  <c r="K20" i="8"/>
  <c r="K15" i="8"/>
  <c r="K12" i="8" s="1"/>
  <c r="K21" i="7"/>
  <c r="K15" i="7" s="1"/>
  <c r="K18" i="7"/>
  <c r="K16" i="7"/>
  <c r="K13" i="7"/>
  <c r="K12" i="7" s="1"/>
  <c r="J16" i="6"/>
  <c r="J15" i="6" s="1"/>
  <c r="J13" i="6"/>
  <c r="J12" i="6" s="1"/>
  <c r="K27" i="5"/>
  <c r="K21" i="5"/>
  <c r="K20" i="5" s="1"/>
  <c r="K16" i="5"/>
  <c r="K13" i="5" s="1"/>
  <c r="K12" i="5" s="1"/>
  <c r="K56" i="4"/>
  <c r="K53" i="4"/>
  <c r="K50" i="4"/>
  <c r="K45" i="4"/>
  <c r="K41" i="4"/>
  <c r="K38" i="4"/>
  <c r="K36" i="4"/>
  <c r="K35" i="4" s="1"/>
  <c r="K30" i="4"/>
  <c r="K27" i="4"/>
  <c r="K22" i="4"/>
  <c r="K18" i="4"/>
  <c r="K15" i="4"/>
  <c r="K13" i="4"/>
  <c r="K12" i="4" s="1"/>
  <c r="K237" i="3"/>
  <c r="K236" i="3"/>
  <c r="K235" i="3"/>
  <c r="K232" i="3"/>
  <c r="K231" i="3" s="1"/>
  <c r="K222" i="3" s="1"/>
  <c r="K221" i="3" s="1"/>
  <c r="K223" i="3"/>
  <c r="K219" i="3"/>
  <c r="K218" i="3"/>
  <c r="K216" i="3"/>
  <c r="K215" i="3"/>
  <c r="K213" i="3"/>
  <c r="K212" i="3"/>
  <c r="K211" i="3"/>
  <c r="K208" i="3"/>
  <c r="K149" i="3" s="1"/>
  <c r="K148" i="3" s="1"/>
  <c r="K200" i="3"/>
  <c r="K180" i="3"/>
  <c r="K162" i="3"/>
  <c r="K158" i="3"/>
  <c r="K154" i="3"/>
  <c r="K153" i="3"/>
  <c r="K151" i="3"/>
  <c r="K150" i="3"/>
  <c r="K102" i="3"/>
  <c r="K101" i="3"/>
  <c r="K100" i="3" s="1"/>
  <c r="K83" i="3" s="1"/>
  <c r="K94" i="3"/>
  <c r="K93" i="3"/>
  <c r="K92" i="3"/>
  <c r="K90" i="3"/>
  <c r="K89" i="3"/>
  <c r="K88" i="3"/>
  <c r="K86" i="3"/>
  <c r="K85" i="3"/>
  <c r="K84" i="3"/>
  <c r="K79" i="3"/>
  <c r="K78" i="3" s="1"/>
  <c r="K72" i="3" s="1"/>
  <c r="K74" i="3"/>
  <c r="K73" i="3"/>
  <c r="K68" i="3"/>
  <c r="K65" i="3"/>
  <c r="K61" i="3"/>
  <c r="K60" i="3"/>
  <c r="K43" i="3" s="1"/>
  <c r="K12" i="3" s="1"/>
  <c r="K55" i="3"/>
  <c r="K50" i="3"/>
  <c r="K45" i="3"/>
  <c r="K44" i="3"/>
  <c r="K35" i="3"/>
  <c r="K33" i="3"/>
  <c r="K32" i="3"/>
  <c r="K31" i="3"/>
  <c r="K27" i="3"/>
  <c r="K26" i="3"/>
  <c r="K25" i="3"/>
  <c r="K19" i="3"/>
  <c r="K18" i="3"/>
  <c r="K304" i="10" l="1"/>
  <c r="K199" i="10"/>
  <c r="K115" i="10"/>
  <c r="K114" i="10" s="1"/>
  <c r="K13" i="10" s="1"/>
  <c r="K12" i="10" s="1"/>
  <c r="K381" i="10"/>
  <c r="K239" i="10"/>
  <c r="K168" i="10" s="1"/>
  <c r="K167" i="10" s="1"/>
</calcChain>
</file>

<file path=xl/sharedStrings.xml><?xml version="1.0" encoding="utf-8"?>
<sst xmlns="http://schemas.openxmlformats.org/spreadsheetml/2006/main" count="1642" uniqueCount="234">
  <si>
    <t>OPĆI DIO</t>
  </si>
  <si>
    <t>Sažetak računa prihoda i rashoda</t>
  </si>
  <si>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</si>
  <si>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</si>
  <si>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</si>
  <si>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</si>
  <si>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</si>
  <si>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</si>
  <si>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</si>
  <si>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Preneseni višak ili preneseni manjak I višegodišnji plan uravnoteženja</t>
  </si>
  <si>
    <t>UKUPAN DONOS VIŠKA/MANJKA IZ PRETHODNE(IH) GODINA</t>
  </si>
  <si>
    <t>VIŠAK/MANJAK IZ PRETHODNE(IH) GODINE KOJI ĆE SE POKRITI/RASPOREDITI</t>
  </si>
  <si>
    <t>Sažetak računa financiranja</t>
  </si>
  <si>
    <t>VIŠAK/MANJAK IZ PRETHODNE (IH) GODINE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</si>
  <si>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</si>
  <si>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</si>
  <si>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</si>
  <si>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</si>
  <si>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Napomena: Redak UKUPAN DONOS VIŠKA/MANJKA IZ PRETHODNE(IH) GODINA služi kao informacija i ne uzima se u obzir kod uravnoteženja proračuna, već se proračun uravnotežuje retkom VIŠAK/MANJAK IZ PRETHODNE(IH) GODINE KOJI ĆE SE POKRITI/RASPOREDITI.</t>
  </si>
  <si>
    <t xml:space="preserve">UKUPNI PRIHODI I RASHODI, PRIMICI I IZDACI                                                                                                                    </t>
  </si>
  <si>
    <t>Opis stavke</t>
  </si>
  <si>
    <t xml:space="preserve">UKUPNI PRIHODI I PRIMICI  </t>
  </si>
  <si>
    <t>UKUPNI RASHODI I IZDACI</t>
  </si>
  <si>
    <t>VIŠAK PRIHODA I PRIMITAKA</t>
  </si>
  <si>
    <t xml:space="preserve">MANJAK PRIHODA I PRIMITAKA </t>
  </si>
  <si>
    <t>Višak prihoda i primitaka - preneseni</t>
  </si>
  <si>
    <t>Manjak prihoda i primitaka - preneseni</t>
  </si>
  <si>
    <t>Višak prihoda i primitaka raspoloživ u sljed.razd.</t>
  </si>
  <si>
    <t>Manjak prihoda i primitaka raspoloživ u sljed.razd.</t>
  </si>
  <si>
    <t>Tekuća godina</t>
  </si>
  <si>
    <t xml:space="preserve">Izvršenje prethodne </t>
  </si>
  <si>
    <t>Plan 2026.</t>
  </si>
  <si>
    <t>Plan 2027.</t>
  </si>
  <si>
    <t>Višegodišnji plan uravnoteženja</t>
  </si>
  <si>
    <t>PRIJENOS VIŠKA/MANJKA IZ PRETHODNE(IH) GODINE</t>
  </si>
  <si>
    <t>VIŠAK/MANJAK TEKUĆE GODINE</t>
  </si>
  <si>
    <t>PRIJENOS VIŠKA/MANJKA U SLIJEDEĆE RAZDOBLJE</t>
  </si>
  <si>
    <t>Plan 2028.</t>
  </si>
  <si>
    <t>Indeks tekuća g/plan 2026</t>
  </si>
  <si>
    <t>Indeks prethodna/plan 2026</t>
  </si>
  <si>
    <t>SPECIJALNA BOLNICA ZA ORTOPEDIJU I REHABILITAICJU "MARTIN HORVAT" ROVINJ - ROVIGNO</t>
  </si>
  <si>
    <t>PRIJEDLOG FINANCIJSKOG PLANA SPECIJALNE BOLNICE ZA ORTOPEDIJU I REHABILITACIJU "MARTIN HORVAT" ROVINJ ZA 2006.G. I PROJEKCIJA ZA 2027. I 2028.G.</t>
  </si>
  <si>
    <t>Datum:</t>
  </si>
  <si>
    <t>Luigi Monti 2</t>
  </si>
  <si>
    <t>Vrijeme:</t>
  </si>
  <si>
    <t>PREGLED PRIJEDLOGA FINANCIJSKOG PLANA ZA 2026.G. I PROJEKCIJA PLANA ZA 2027. I 2028.G. - POSEBNI DIO</t>
  </si>
  <si>
    <t>OIB: 06628576557</t>
  </si>
  <si>
    <t>Pozicija</t>
  </si>
  <si>
    <t>Šifra</t>
  </si>
  <si>
    <t>Naziv</t>
  </si>
  <si>
    <t>Plan prethodne</t>
  </si>
  <si>
    <t>Izvršenje prethodne</t>
  </si>
  <si>
    <t>Rebalans</t>
  </si>
  <si>
    <t>Iznos 2026</t>
  </si>
  <si>
    <t>Iznos 2027</t>
  </si>
  <si>
    <t>Iznos 2028</t>
  </si>
  <si>
    <t>SVEUKUPNO RASHODI</t>
  </si>
  <si>
    <t>Program A011000</t>
  </si>
  <si>
    <t>Javna uprava i administracija</t>
  </si>
  <si>
    <t>Aktivnost A011000A100001</t>
  </si>
  <si>
    <t>Plaće zaposlenika</t>
  </si>
  <si>
    <t>Izvor 1.1.</t>
  </si>
  <si>
    <t>Opći prihodi i primici</t>
  </si>
  <si>
    <t xml:space="preserve"> 3</t>
  </si>
  <si>
    <t>RASHODI POSLOVANJA</t>
  </si>
  <si>
    <t xml:space="preserve"> 31</t>
  </si>
  <si>
    <t>RASHODI ZA ZAPOSLENE</t>
  </si>
  <si>
    <t>Program A014201</t>
  </si>
  <si>
    <t>Zdravstvene ustanove - decentralizirane funkcije</t>
  </si>
  <si>
    <t>Aktivnost A014201A420101</t>
  </si>
  <si>
    <t>Tekuće i investicijsko održavanje</t>
  </si>
  <si>
    <t>Izvor 4.8.</t>
  </si>
  <si>
    <t>Decentralizirana sredstva</t>
  </si>
  <si>
    <t xml:space="preserve"> 32</t>
  </si>
  <si>
    <t>MATERIJALNI RASHODI</t>
  </si>
  <si>
    <t xml:space="preserve"> 4</t>
  </si>
  <si>
    <t xml:space="preserve"> 42</t>
  </si>
  <si>
    <t>RASHODI ZA NABAVU PROIZVEDENE DUGOTRAJNE IMOVINE</t>
  </si>
  <si>
    <t>Aktivnost A014201K420102</t>
  </si>
  <si>
    <t>Investicijsko ulaganje</t>
  </si>
  <si>
    <t xml:space="preserve"> 41</t>
  </si>
  <si>
    <t>RASHODI ZA NABAVU NEPROIZVEDENE DUGOTRAJNE IMOVINE</t>
  </si>
  <si>
    <t xml:space="preserve"> 45</t>
  </si>
  <si>
    <t>RASHODI ZA DODATNA ULAGANJA NA NEFINANCIJSKOJ IMOVINI</t>
  </si>
  <si>
    <t>Aktivnost A014201K420103</t>
  </si>
  <si>
    <t>Informatizacija zdravstvene djelatnosti</t>
  </si>
  <si>
    <t>Program A014204</t>
  </si>
  <si>
    <t>Programi iznad standarda ugovorenog s HZZO</t>
  </si>
  <si>
    <t>Aktivnost A014204A420416</t>
  </si>
  <si>
    <t>Zdravstvena zaštita turista</t>
  </si>
  <si>
    <t>Izvor 5.5.</t>
  </si>
  <si>
    <t>Gradovi i općine za proračunske korisnike - 2025.g.</t>
  </si>
  <si>
    <t>Program A014213</t>
  </si>
  <si>
    <t>Adaptacija zgrada bolnice "Martin Horvat" Rovinj- Rovigno</t>
  </si>
  <si>
    <t>Aktivnost A014213K421302</t>
  </si>
  <si>
    <t>Otplata kredita za adaptaciju zgrada bolnice za ortopediju Rovinj</t>
  </si>
  <si>
    <t xml:space="preserve"> 34</t>
  </si>
  <si>
    <t>FINANCIJSKI RASHODI</t>
  </si>
  <si>
    <t xml:space="preserve"> 5</t>
  </si>
  <si>
    <t xml:space="preserve"> 54</t>
  </si>
  <si>
    <t>IZDACI ZA OTPLATU GLAVNICE PRIMLJENIH KREDITA I ZAJMOVA</t>
  </si>
  <si>
    <t>Izvor 3.2.</t>
  </si>
  <si>
    <t>Vlastiti prihodi proračunskih korisnika-2025</t>
  </si>
  <si>
    <t>Aktivnost A014213K421304</t>
  </si>
  <si>
    <t>Dječji odjel - adaptacija zgrade</t>
  </si>
  <si>
    <t>Izvor 8.1.</t>
  </si>
  <si>
    <t>Nenamjenski primici od zaduživanja</t>
  </si>
  <si>
    <t>Aktivnost A014213K421305</t>
  </si>
  <si>
    <t>Otplata kredita za adaptaciju zgrade dječjeg odjela</t>
  </si>
  <si>
    <t>Program A014215</t>
  </si>
  <si>
    <t>Program mjera za osiguravanje potrebnih ljudskih resursa</t>
  </si>
  <si>
    <t>Aktivnost A014215A421501</t>
  </si>
  <si>
    <t>Stručno usavršavanje zdravstvenih radnika</t>
  </si>
  <si>
    <t>Aktivnost A014215A421502</t>
  </si>
  <si>
    <t>Stambeno zbrinjavanje po beneficiranim uvjetima</t>
  </si>
  <si>
    <t>Aktivnost A014215A421505</t>
  </si>
  <si>
    <t>Financijski bonus vjernosti poslodavcu</t>
  </si>
  <si>
    <t>Aktivnost A014215A421506</t>
  </si>
  <si>
    <t>Financijska naknada za pojačani rad u turističkoj sezoni</t>
  </si>
  <si>
    <t>Aktivnost A014215A421507</t>
  </si>
  <si>
    <t>Financijski bonus dobrodošlice</t>
  </si>
  <si>
    <t>Program A014217</t>
  </si>
  <si>
    <t>Plan za zdravlje: Plan zdravstvene zaštite</t>
  </si>
  <si>
    <t>Aktivnost A014217A421712</t>
  </si>
  <si>
    <t>Izvor 5.2.</t>
  </si>
  <si>
    <t>Ostale pomoći</t>
  </si>
  <si>
    <t>Aktivnost A014217A421713</t>
  </si>
  <si>
    <t>Tim za ranu intervenciju za djecu s neurorizičnim teškoćama</t>
  </si>
  <si>
    <t>Program A014219</t>
  </si>
  <si>
    <t>Kapitalni projekti u zdravstvu</t>
  </si>
  <si>
    <t>Aktivnost A014219K421903</t>
  </si>
  <si>
    <t>Adaptacija zgrada bolnice "Martin Horvat" Rovinj - otplata kredita</t>
  </si>
  <si>
    <t>Izvor 3.1.</t>
  </si>
  <si>
    <t>Vlastiti prihodi</t>
  </si>
  <si>
    <t>Aktivnost A014219K421905</t>
  </si>
  <si>
    <t>Aktivnost A014219K421907</t>
  </si>
  <si>
    <t>Rekonstrukcija i adaptacija bolničkog odjela</t>
  </si>
  <si>
    <t>Program A016504</t>
  </si>
  <si>
    <t>Osnovna djelatnost-Specijalna bolnica "Martin Horvat" Rovinj-Rovigno</t>
  </si>
  <si>
    <t>Aktivnost A016504A650401</t>
  </si>
  <si>
    <t>Poslovanje Specijalne bolnice "Martin Horvat" Rovinj -Rovigno</t>
  </si>
  <si>
    <t>Izvor 4.3.</t>
  </si>
  <si>
    <t>Ostali prihodi za posebne nmjene</t>
  </si>
  <si>
    <t>Izvor 4.7.</t>
  </si>
  <si>
    <t>Prihodi za posebne namjene za proračunske korisnike - 2025.g</t>
  </si>
  <si>
    <t>Izvor 5.0.</t>
  </si>
  <si>
    <t>Pomoći iz državnog proračuna</t>
  </si>
  <si>
    <t>Izvor 5.3.</t>
  </si>
  <si>
    <t>Darovnice</t>
  </si>
  <si>
    <t>Izvor 6.1.</t>
  </si>
  <si>
    <t>Donacije</t>
  </si>
  <si>
    <t>Izvor 6.2.</t>
  </si>
  <si>
    <t>Donacije za Istarsku županiju - 2025.g.</t>
  </si>
  <si>
    <t>Izvor 7.1.</t>
  </si>
  <si>
    <t>Prihodi od prodaje ili zamjene nefinancijske imovine</t>
  </si>
  <si>
    <t>Izvor 7.2.</t>
  </si>
  <si>
    <t>Prihodi od prodaje imovine za proračunske korisnike-2025.g.</t>
  </si>
  <si>
    <t>Aktivnost A016504A650402</t>
  </si>
  <si>
    <t>Program A019202</t>
  </si>
  <si>
    <t>EU projekti od proračunskih korisnika u zdravstvu</t>
  </si>
  <si>
    <t>Aktivnost A019202T920204</t>
  </si>
  <si>
    <t>Projekt Sea for Heritage Energy Transition</t>
  </si>
  <si>
    <t xml:space="preserve"> 35</t>
  </si>
  <si>
    <t>SUBVENCIJE</t>
  </si>
  <si>
    <t xml:space="preserve"> 36</t>
  </si>
  <si>
    <t>POMOĆI DANE U INOZEMSTVO I UNUTAR OPĆEG PRORAČUNA</t>
  </si>
  <si>
    <t>Aktivnost A019202T920207</t>
  </si>
  <si>
    <t>Otplata kredita za projekt Sea for Heritage Energy Transition</t>
  </si>
  <si>
    <t>Program A019207</t>
  </si>
  <si>
    <t>EU projekti - IRENA - sufinanciranje</t>
  </si>
  <si>
    <t>Aktivnost A019207T920705</t>
  </si>
  <si>
    <t>SEAHeaT</t>
  </si>
  <si>
    <t>SPECIJALNA BOLNICA ZA ORTOPEDIJU I REHABILITACIJU "MARTIN HORVAT" ROVINJ - ROVIGNO</t>
  </si>
  <si>
    <t>PRIJEDLOG PRIHODA I RASHODA PO IZVORIMA FINANCIRANJA</t>
  </si>
  <si>
    <t>SVEUKUPNO PRIHODI</t>
  </si>
  <si>
    <t>Izvor 1.</t>
  </si>
  <si>
    <t>Izvor 3.</t>
  </si>
  <si>
    <t>Izvor 4.</t>
  </si>
  <si>
    <t>Prihodi za posebne namjene</t>
  </si>
  <si>
    <t>Izvor 5.</t>
  </si>
  <si>
    <t>Pomoći</t>
  </si>
  <si>
    <t>Izvor 6.</t>
  </si>
  <si>
    <t>Izvor 7.</t>
  </si>
  <si>
    <t>Prihodi od prodaje ili zamjene nefinancijske imovine i nakna</t>
  </si>
  <si>
    <t>Izvor 8.</t>
  </si>
  <si>
    <t>Namjenski primici</t>
  </si>
  <si>
    <t>PRIJEDLOG RAČUNA PRIHODA I RASHODA</t>
  </si>
  <si>
    <t xml:space="preserve"> 6</t>
  </si>
  <si>
    <t xml:space="preserve"> 63</t>
  </si>
  <si>
    <t>Pomoći iz inozemstva i od subjekata unutar općeg proračuna</t>
  </si>
  <si>
    <t xml:space="preserve"> 65</t>
  </si>
  <si>
    <t>PRIHODI OD UPRAVNIH I ADMINISTRATIVNIH PRISTOJBI, PRISTOJBI PO POSEBNIM PROPISIMA I NAKNADA</t>
  </si>
  <si>
    <t xml:space="preserve"> 66</t>
  </si>
  <si>
    <t>PRIHODI OD PRODAJE PROIZVODA I ROBE TE PRUŽENIH USLUGA, PRIHODI OD DONACIJA TE POVRATI PO PROTESTIRA</t>
  </si>
  <si>
    <t xml:space="preserve"> 67</t>
  </si>
  <si>
    <t>PRIHODI IZ NADLEŽNOG PRORAČUNA I OD HZZO-A TEMELJEM UGOVORNIH OBVEZA</t>
  </si>
  <si>
    <t xml:space="preserve"> 7</t>
  </si>
  <si>
    <t xml:space="preserve"> 72</t>
  </si>
  <si>
    <t>PRIHODI OD PRODAJE PROIZVEDENE DUGOTRAJNE IMOVINE</t>
  </si>
  <si>
    <t>PRIJEDLOG RAČUNA FINANCIRANJA</t>
  </si>
  <si>
    <t xml:space="preserve"> 8</t>
  </si>
  <si>
    <t xml:space="preserve"> 84</t>
  </si>
  <si>
    <t>PRIMICI OD ZADUŽIVANJA</t>
  </si>
  <si>
    <t>PRIJEDLOG RAČUNA FINANCIRANJA PO IZVORIMA FINANCIRANJA</t>
  </si>
  <si>
    <t>PRIJEDLOG RASHODA PREMA FUNKCIJSKOJ KLASIFIKACIJI</t>
  </si>
  <si>
    <t>Funkcijska 01</t>
  </si>
  <si>
    <t>OPĆE JAVNE USLUGE</t>
  </si>
  <si>
    <t>Funkcijska 013</t>
  </si>
  <si>
    <t>OPĆE USLUGE</t>
  </si>
  <si>
    <t>Funkcijska 07</t>
  </si>
  <si>
    <t>ZDRAVSTVO</t>
  </si>
  <si>
    <t>Funkcijska 073</t>
  </si>
  <si>
    <t>BOLNIČKE SLUŽBE</t>
  </si>
  <si>
    <t>Funkcijska 074</t>
  </si>
  <si>
    <t>SLUŽBE JAVNOG ZDRAVSTVA</t>
  </si>
  <si>
    <t>Funkcijska 075</t>
  </si>
  <si>
    <t>ISTRAŽIVANJE I RAZVOJ ZDRAVSTVA</t>
  </si>
  <si>
    <t>Funkcijska 076</t>
  </si>
  <si>
    <t>POSLOVI I USLUGE ZDRAVSTVA KOJI NISU DRUGDJE SVRSTANI</t>
  </si>
  <si>
    <t>Funkcijska 09</t>
  </si>
  <si>
    <t>OBRAZOVANJE</t>
  </si>
  <si>
    <t>Funkcijska 095</t>
  </si>
  <si>
    <t>OBRAZOVANJE KOJE SE NE MOŽE DEFINIRATI PO STUPNJU</t>
  </si>
  <si>
    <t>PRIJEDLOG SAŽETKA FINANCIJSKOG PLANA ZA 2026. GODINU I PROJEKCIJA PLANA ZA 2027. I 2028. GODINU</t>
  </si>
  <si>
    <t xml:space="preserve"> 9</t>
  </si>
  <si>
    <t>Vlastiti izvori</t>
  </si>
  <si>
    <t>SUMARNI PREGLED PRIJEDLOGA FINANCIJSKOG PLANA ZA 2026.G. I PROJEKCIJA PLANA ZA 2027. I 2028.G.</t>
  </si>
  <si>
    <t>Proračunski korisnik 0080237076</t>
  </si>
  <si>
    <t>SPECIJALNA BOLNICA ZA ORTOPEDIJU I REHABILITACIJU MARTIN HORVAT</t>
  </si>
  <si>
    <t>Adaptacija zgrada bolnice "Martin Horvat" Rovinj - Rovigno</t>
  </si>
  <si>
    <t>Poslovanje Specijalne bolnice "Martin Horvat" Rovinj- Rovigno</t>
  </si>
  <si>
    <t>Osnovna djelatnost-Specijalna bolnica "Martin Horvat" Rovinj - Rovigno</t>
  </si>
  <si>
    <t xml:space="preserve"> 92</t>
  </si>
  <si>
    <t>REZULTAT POSLOVANJA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</si>
</sst>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5" formatCode="[$-1041A]d\.m\.yyyy\."/>
    <numFmt numFmtId="166" formatCode="[$-1041A]h:mm"/>
    <numFmt numFmtId="167" formatCode="[$-1041A]#,##0.00;\-#,##0.00"/>
    <numFmt numFmtId="168" formatCode="#,##0.00_ ;\-#,##0.00\ "/>
  </numFmts>
  <fonts count="18" x14ac:knownFonts="1">
    <font>
      <sz val="11"/>
      <color theme="1"/>
      <name val="Aptos Narrow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4"/>
      <color indexed="8"/>
      <name val="MS Sans Serif"/>
      <charset val="238"/>
    </font>
    <font>
      <sz val="12"/>
      <color indexed="8"/>
      <name val="Arial"/>
      <family val="2"/>
      <charset val="238"/>
    </font>
    <font>
      <b/>
      <i/>
      <sz val="11"/>
      <color indexed="8"/>
      <name val="Calibri"/>
      <family val="2"/>
      <charset val="238"/>
    </font>
    <font>
      <sz val="9.85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2" tint="-0.249977111117893"/>
        <bgColor indexed="0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8"/>
      </top>
      <bottom style="thick">
        <color indexed="8"/>
      </bottom>
      <diagonal/>
    </border>
  </borders>
  <cellStyleXfs count="5">
    <xf numFmtId="0" fontId="0" fillId="0" borderId="0"/>
    <xf numFmtId="0" fontId="5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</cellStyleXfs>
  <cellXfs count="116">
    <xf numFmtId="0" fontId="0" fillId="0" borderId="0" xfId="0"/>
    <xf numFmtId="4" fontId="7" fillId="0" borderId="2" xfId="1" applyNumberFormat="1" applyFont="1" applyBorder="1" applyAlignment="1">
      <alignment horizontal="center" wrapText="1"/>
    </xf>
    <xf numFmtId="4" fontId="6" fillId="2" borderId="2" xfId="1" applyNumberFormat="1" applyFont="1" applyFill="1" applyBorder="1" applyAlignment="1">
      <alignment horizontal="right"/>
    </xf>
    <xf numFmtId="4" fontId="6" fillId="0" borderId="2" xfId="1" applyNumberFormat="1" applyFont="1" applyBorder="1" applyAlignment="1">
      <alignment horizontal="right"/>
    </xf>
    <xf numFmtId="4" fontId="6" fillId="2" borderId="2" xfId="1" applyNumberFormat="1" applyFont="1" applyFill="1" applyBorder="1" applyAlignment="1">
      <alignment horizontal="right" wrapText="1"/>
    </xf>
    <xf numFmtId="0" fontId="5" fillId="0" borderId="0" xfId="1"/>
    <xf numFmtId="43" fontId="0" fillId="0" borderId="0" xfId="2" applyFont="1" applyFill="1" applyBorder="1" applyAlignment="1" applyProtection="1"/>
    <xf numFmtId="0" fontId="1" fillId="0" borderId="0" xfId="1" applyFont="1" applyAlignment="1">
      <alignment horizontal="left" wrapText="1"/>
    </xf>
    <xf numFmtId="0" fontId="4" fillId="0" borderId="0" xfId="1" applyFont="1" applyAlignment="1">
      <alignment wrapText="1"/>
    </xf>
    <xf numFmtId="4" fontId="3" fillId="0" borderId="0" xfId="1" applyNumberFormat="1" applyFont="1"/>
    <xf numFmtId="0" fontId="6" fillId="0" borderId="1" xfId="1" quotePrefix="1" applyFont="1" applyBorder="1" applyAlignment="1">
      <alignment horizontal="left" wrapText="1"/>
    </xf>
    <xf numFmtId="4" fontId="8" fillId="2" borderId="1" xfId="1" applyNumberFormat="1" applyFont="1" applyFill="1" applyBorder="1" applyAlignment="1">
      <alignment horizontal="left" wrapText="1"/>
    </xf>
    <xf numFmtId="4" fontId="8" fillId="0" borderId="1" xfId="1" applyNumberFormat="1" applyFont="1" applyBorder="1" applyAlignment="1">
      <alignment horizontal="left" wrapText="1"/>
    </xf>
    <xf numFmtId="4" fontId="8" fillId="0" borderId="1" xfId="1" quotePrefix="1" applyNumberFormat="1" applyFont="1" applyBorder="1" applyAlignment="1">
      <alignment horizontal="left"/>
    </xf>
    <xf numFmtId="4" fontId="8" fillId="2" borderId="1" xfId="1" applyNumberFormat="1" applyFont="1" applyFill="1" applyBorder="1" applyAlignment="1">
      <alignment horizontal="left"/>
    </xf>
    <xf numFmtId="4" fontId="8" fillId="0" borderId="1" xfId="1" quotePrefix="1" applyNumberFormat="1" applyFont="1" applyBorder="1" applyAlignment="1">
      <alignment horizontal="left" wrapText="1"/>
    </xf>
    <xf numFmtId="4" fontId="8" fillId="2" borderId="1" xfId="1" quotePrefix="1" applyNumberFormat="1" applyFont="1" applyFill="1" applyBorder="1" applyAlignment="1">
      <alignment horizontal="left" wrapText="1"/>
    </xf>
    <xf numFmtId="4" fontId="8" fillId="0" borderId="0" xfId="1" quotePrefix="1" applyNumberFormat="1" applyFont="1" applyAlignment="1">
      <alignment horizontal="left" wrapText="1"/>
    </xf>
    <xf numFmtId="4" fontId="6" fillId="0" borderId="0" xfId="1" applyNumberFormat="1" applyFont="1" applyAlignment="1">
      <alignment horizontal="right"/>
    </xf>
    <xf numFmtId="4" fontId="6" fillId="0" borderId="0" xfId="1" applyNumberFormat="1" applyFont="1" applyAlignment="1">
      <alignment horizontal="right" wrapText="1"/>
    </xf>
    <xf numFmtId="0" fontId="10" fillId="0" borderId="0" xfId="1" applyFont="1" applyAlignment="1">
      <alignment horizontal="center"/>
    </xf>
    <xf numFmtId="4" fontId="6" fillId="0" borderId="1" xfId="1" quotePrefix="1" applyNumberFormat="1" applyFont="1" applyBorder="1" applyAlignment="1">
      <alignment horizontal="left" wrapText="1"/>
    </xf>
    <xf numFmtId="4" fontId="11" fillId="0" borderId="2" xfId="1" applyNumberFormat="1" applyFont="1" applyBorder="1" applyAlignment="1">
      <alignment horizontal="right"/>
    </xf>
    <xf numFmtId="4" fontId="5" fillId="0" borderId="0" xfId="1" applyNumberFormat="1"/>
    <xf numFmtId="4" fontId="9" fillId="0" borderId="0" xfId="1" quotePrefix="1" applyNumberFormat="1" applyFont="1" applyAlignment="1">
      <alignment horizontal="center" wrapText="1"/>
    </xf>
    <xf numFmtId="4" fontId="6" fillId="0" borderId="1" xfId="1" applyNumberFormat="1" applyFont="1" applyBorder="1" applyAlignment="1">
      <alignment horizontal="left" wrapText="1"/>
    </xf>
    <xf numFmtId="4" fontId="6" fillId="0" borderId="1" xfId="1" quotePrefix="1" applyNumberFormat="1" applyFont="1" applyBorder="1" applyAlignment="1">
      <alignment horizontal="right"/>
    </xf>
    <xf numFmtId="4" fontId="6" fillId="0" borderId="2" xfId="1" quotePrefix="1" applyNumberFormat="1" applyFont="1" applyBorder="1" applyAlignment="1">
      <alignment horizontal="right"/>
    </xf>
    <xf numFmtId="4" fontId="6" fillId="0" borderId="2" xfId="1" applyNumberFormat="1" applyFont="1" applyBorder="1" applyAlignment="1">
      <alignment horizontal="right" wrapText="1"/>
    </xf>
    <xf numFmtId="4" fontId="6" fillId="0" borderId="0" xfId="1" applyNumberFormat="1" applyFont="1" applyAlignment="1">
      <alignment horizontal="left" wrapText="1"/>
    </xf>
    <xf numFmtId="4" fontId="6" fillId="0" borderId="0" xfId="1" quotePrefix="1" applyNumberFormat="1" applyFont="1" applyAlignment="1">
      <alignment horizontal="right"/>
    </xf>
    <xf numFmtId="4" fontId="6" fillId="0" borderId="2" xfId="1" applyNumberFormat="1" applyFont="1" applyBorder="1" applyAlignment="1">
      <alignment horizontal="left" wrapText="1"/>
    </xf>
    <xf numFmtId="4" fontId="6" fillId="0" borderId="3" xfId="1" applyNumberFormat="1" applyFont="1" applyBorder="1" applyAlignment="1">
      <alignment horizontal="left"/>
    </xf>
    <xf numFmtId="4" fontId="7" fillId="0" borderId="4" xfId="1" applyNumberFormat="1" applyFont="1" applyBorder="1" applyAlignment="1">
      <alignment horizontal="center" wrapText="1"/>
    </xf>
    <xf numFmtId="4" fontId="8" fillId="2" borderId="5" xfId="1" applyNumberFormat="1" applyFont="1" applyFill="1" applyBorder="1" applyAlignment="1">
      <alignment horizontal="left" wrapText="1"/>
    </xf>
    <xf numFmtId="4" fontId="6" fillId="2" borderId="6" xfId="1" applyNumberFormat="1" applyFont="1" applyFill="1" applyBorder="1" applyAlignment="1">
      <alignment horizontal="right" wrapText="1"/>
    </xf>
    <xf numFmtId="4" fontId="8" fillId="0" borderId="1" xfId="1" applyNumberFormat="1" applyFont="1" applyBorder="1" applyAlignment="1">
      <alignment horizontal="left"/>
    </xf>
    <xf numFmtId="4" fontId="2" fillId="0" borderId="7" xfId="1" applyNumberFormat="1" applyFont="1" applyBorder="1"/>
    <xf numFmtId="4" fontId="6" fillId="0" borderId="6" xfId="1" applyNumberFormat="1" applyFont="1" applyBorder="1" applyAlignment="1">
      <alignment horizontal="right" wrapText="1"/>
    </xf>
    <xf numFmtId="0" fontId="5" fillId="0" borderId="0" xfId="1" quotePrefix="1"/>
    <xf numFmtId="4" fontId="8" fillId="0" borderId="2" xfId="1" applyNumberFormat="1" applyFont="1" applyBorder="1" applyAlignment="1">
      <alignment wrapText="1"/>
    </xf>
    <xf numFmtId="4" fontId="1" fillId="0" borderId="0" xfId="1" applyNumberFormat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4" fontId="3" fillId="0" borderId="0" xfId="1" applyNumberFormat="1" applyFont="1"/>
    <xf numFmtId="4" fontId="12" fillId="0" borderId="0" xfId="1" applyNumberFormat="1" applyFont="1" applyAlignment="1">
      <alignment wrapText="1"/>
    </xf>
    <xf numFmtId="4" fontId="5" fillId="0" borderId="0" xfId="1" applyNumberFormat="1" applyAlignment="1">
      <alignment wrapText="1"/>
    </xf>
    <xf numFmtId="4" fontId="9" fillId="0" borderId="0" xfId="1" quotePrefix="1" applyNumberFormat="1" applyFont="1" applyAlignment="1">
      <alignment horizontal="center" wrapText="1"/>
    </xf>
    <xf numFmtId="0" fontId="10" fillId="0" borderId="0" xfId="1" applyFont="1" applyAlignment="1">
      <alignment horizontal="center"/>
    </xf>
    <xf numFmtId="4" fontId="1" fillId="0" borderId="0" xfId="1" quotePrefix="1" applyNumberFormat="1" applyFont="1" applyAlignment="1">
      <alignment horizontal="center" vertical="center" wrapText="1"/>
    </xf>
    <xf numFmtId="0" fontId="7" fillId="0" borderId="0" xfId="3" applyFont="1" applyAlignment="1" applyProtection="1">
      <alignment vertical="top" wrapText="1" readingOrder="1"/>
      <protection locked="0"/>
    </xf>
    <xf numFmtId="0" fontId="14" fillId="0" borderId="0" xfId="3" applyFont="1"/>
    <xf numFmtId="0" fontId="1" fillId="0" borderId="0" xfId="1" applyFont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0" fontId="5" fillId="0" borderId="0" xfId="1" applyAlignment="1">
      <alignment vertical="center" wrapText="1"/>
    </xf>
    <xf numFmtId="4" fontId="1" fillId="0" borderId="0" xfId="1" applyNumberFormat="1" applyFont="1" applyAlignment="1">
      <alignment horizontal="center" wrapText="1"/>
    </xf>
    <xf numFmtId="0" fontId="2" fillId="0" borderId="0" xfId="4"/>
    <xf numFmtId="0" fontId="3" fillId="0" borderId="0" xfId="4" applyFont="1" applyAlignment="1" applyProtection="1">
      <alignment horizontal="right" vertical="top" wrapText="1" readingOrder="1"/>
      <protection locked="0"/>
    </xf>
    <xf numFmtId="0" fontId="2" fillId="0" borderId="0" xfId="4"/>
    <xf numFmtId="165" fontId="3" fillId="0" borderId="0" xfId="4" applyNumberFormat="1" applyFont="1" applyAlignment="1" applyProtection="1">
      <alignment horizontal="left" vertical="top" wrapText="1" readingOrder="1"/>
      <protection locked="0"/>
    </xf>
    <xf numFmtId="0" fontId="3" fillId="0" borderId="0" xfId="4" applyFont="1" applyAlignment="1" applyProtection="1">
      <alignment vertical="top" wrapText="1" readingOrder="1"/>
      <protection locked="0"/>
    </xf>
    <xf numFmtId="166" fontId="3" fillId="0" borderId="0" xfId="4" applyNumberFormat="1" applyFont="1" applyAlignment="1" applyProtection="1">
      <alignment horizontal="left" vertical="top" wrapText="1" readingOrder="1"/>
      <protection locked="0"/>
    </xf>
    <xf numFmtId="0" fontId="15" fillId="0" borderId="0" xfId="4" applyFont="1" applyAlignment="1" applyProtection="1">
      <alignment horizontal="center" vertical="top" wrapText="1" readingOrder="1"/>
      <protection locked="0"/>
    </xf>
    <xf numFmtId="0" fontId="15" fillId="0" borderId="0" xfId="4" applyFont="1" applyAlignment="1" applyProtection="1">
      <alignment horizontal="right" vertical="top" wrapText="1" readingOrder="1"/>
      <protection locked="0"/>
    </xf>
    <xf numFmtId="0" fontId="15" fillId="0" borderId="0" xfId="4" applyFont="1" applyAlignment="1" applyProtection="1">
      <alignment horizontal="right" vertical="top" wrapText="1" readingOrder="1"/>
      <protection locked="0"/>
    </xf>
    <xf numFmtId="0" fontId="14" fillId="0" borderId="0" xfId="4" applyFont="1" applyFill="1" applyAlignment="1">
      <alignment horizontal="center" wrapText="1"/>
    </xf>
    <xf numFmtId="0" fontId="2" fillId="0" borderId="0" xfId="4" applyFont="1" applyFill="1"/>
    <xf numFmtId="0" fontId="2" fillId="0" borderId="0" xfId="4" applyFont="1" applyFill="1" applyAlignment="1" applyProtection="1">
      <alignment horizontal="right" vertical="top" wrapText="1" readingOrder="1"/>
      <protection locked="0"/>
    </xf>
    <xf numFmtId="0" fontId="2" fillId="0" borderId="0" xfId="4" applyFont="1" applyFill="1"/>
    <xf numFmtId="165" fontId="2" fillId="0" borderId="0" xfId="4" applyNumberFormat="1" applyFont="1" applyFill="1" applyAlignment="1" applyProtection="1">
      <alignment horizontal="left" vertical="top" wrapText="1" readingOrder="1"/>
      <protection locked="0"/>
    </xf>
    <xf numFmtId="0" fontId="2" fillId="0" borderId="0" xfId="3" applyFont="1" applyFill="1" applyAlignment="1" applyProtection="1">
      <alignment vertical="top" wrapText="1" readingOrder="1"/>
      <protection locked="0"/>
    </xf>
    <xf numFmtId="0" fontId="2" fillId="0" borderId="0" xfId="3" applyFont="1" applyFill="1"/>
    <xf numFmtId="0" fontId="2" fillId="0" borderId="0" xfId="4" applyFont="1" applyFill="1" applyAlignment="1" applyProtection="1">
      <alignment vertical="top" wrapText="1" readingOrder="1"/>
      <protection locked="0"/>
    </xf>
    <xf numFmtId="166" fontId="2" fillId="0" borderId="0" xfId="4" applyNumberFormat="1" applyFont="1" applyFill="1" applyAlignment="1" applyProtection="1">
      <alignment horizontal="left" vertical="top" wrapText="1" readingOrder="1"/>
      <protection locked="0"/>
    </xf>
    <xf numFmtId="0" fontId="16" fillId="0" borderId="0" xfId="4" applyFont="1" applyFill="1" applyAlignment="1" applyProtection="1">
      <alignment horizontal="center" vertical="top" wrapText="1" readingOrder="1"/>
      <protection locked="0"/>
    </xf>
    <xf numFmtId="0" fontId="16" fillId="0" borderId="0" xfId="4" applyFont="1" applyFill="1" applyAlignment="1" applyProtection="1">
      <alignment horizontal="right" vertical="top" wrapText="1" readingOrder="1"/>
      <protection locked="0"/>
    </xf>
    <xf numFmtId="0" fontId="16" fillId="0" borderId="0" xfId="4" applyFont="1" applyFill="1" applyAlignment="1" applyProtection="1">
      <alignment horizontal="right" vertical="top" wrapText="1" readingOrder="1"/>
      <protection locked="0"/>
    </xf>
    <xf numFmtId="0" fontId="16" fillId="0" borderId="8" xfId="4" applyFont="1" applyFill="1" applyBorder="1" applyAlignment="1" applyProtection="1">
      <alignment horizontal="center" vertical="top" wrapText="1" readingOrder="1"/>
      <protection locked="0"/>
    </xf>
    <xf numFmtId="0" fontId="16" fillId="0" borderId="8" xfId="4" applyFont="1" applyFill="1" applyBorder="1" applyAlignment="1" applyProtection="1">
      <alignment horizontal="center" vertical="top" wrapText="1" readingOrder="1"/>
      <protection locked="0"/>
    </xf>
    <xf numFmtId="0" fontId="2" fillId="0" borderId="8" xfId="4" applyFont="1" applyFill="1" applyBorder="1" applyAlignment="1" applyProtection="1">
      <alignment vertical="top" wrapText="1"/>
      <protection locked="0"/>
    </xf>
    <xf numFmtId="0" fontId="16" fillId="0" borderId="8" xfId="4" applyFont="1" applyFill="1" applyBorder="1" applyAlignment="1" applyProtection="1">
      <alignment horizontal="right" vertical="top" wrapText="1" readingOrder="1"/>
      <protection locked="0"/>
    </xf>
    <xf numFmtId="0" fontId="16" fillId="0" borderId="8" xfId="4" applyFont="1" applyFill="1" applyBorder="1" applyAlignment="1" applyProtection="1">
      <alignment horizontal="right" vertical="top" wrapText="1" readingOrder="1"/>
      <protection locked="0"/>
    </xf>
    <xf numFmtId="0" fontId="17" fillId="0" borderId="8" xfId="4" applyFont="1" applyFill="1" applyBorder="1" applyAlignment="1" applyProtection="1">
      <alignment horizontal="right" vertical="top" wrapText="1" readingOrder="1"/>
      <protection locked="0"/>
    </xf>
    <xf numFmtId="0" fontId="16" fillId="0" borderId="0" xfId="4" applyFont="1" applyFill="1" applyAlignment="1" applyProtection="1">
      <alignment vertical="top" wrapText="1" readingOrder="1"/>
      <protection locked="0"/>
    </xf>
    <xf numFmtId="0" fontId="16" fillId="0" borderId="0" xfId="4" applyFont="1" applyFill="1" applyAlignment="1" applyProtection="1">
      <alignment vertical="top" wrapText="1" readingOrder="1"/>
      <protection locked="0"/>
    </xf>
    <xf numFmtId="167" fontId="16" fillId="0" borderId="0" xfId="4" applyNumberFormat="1" applyFont="1" applyFill="1" applyAlignment="1" applyProtection="1">
      <alignment horizontal="right" vertical="top" wrapText="1" readingOrder="1"/>
      <protection locked="0"/>
    </xf>
    <xf numFmtId="167" fontId="16" fillId="0" borderId="0" xfId="4" applyNumberFormat="1" applyFont="1" applyFill="1" applyAlignment="1" applyProtection="1">
      <alignment horizontal="right" vertical="top" wrapText="1" readingOrder="1"/>
      <protection locked="0"/>
    </xf>
    <xf numFmtId="0" fontId="14" fillId="0" borderId="0" xfId="4" applyFont="1" applyAlignment="1">
      <alignment horizontal="center" vertical="center" wrapText="1"/>
    </xf>
    <xf numFmtId="0" fontId="14" fillId="0" borderId="0" xfId="4" applyFont="1" applyFill="1" applyAlignment="1">
      <alignment horizontal="center" vertical="center" wrapText="1"/>
    </xf>
    <xf numFmtId="0" fontId="2" fillId="0" borderId="0" xfId="4" applyFont="1"/>
    <xf numFmtId="0" fontId="2" fillId="0" borderId="0" xfId="4" applyFont="1" applyAlignment="1" applyProtection="1">
      <alignment horizontal="right" vertical="top" wrapText="1" readingOrder="1"/>
      <protection locked="0"/>
    </xf>
    <xf numFmtId="0" fontId="2" fillId="0" borderId="0" xfId="4" applyFont="1"/>
    <xf numFmtId="165" fontId="2" fillId="0" borderId="0" xfId="4" applyNumberFormat="1" applyFont="1" applyAlignment="1" applyProtection="1">
      <alignment horizontal="left" vertical="top" wrapText="1" readingOrder="1"/>
      <protection locked="0"/>
    </xf>
    <xf numFmtId="0" fontId="2" fillId="0" borderId="0" xfId="4" applyFont="1" applyAlignment="1" applyProtection="1">
      <alignment vertical="top" wrapText="1" readingOrder="1"/>
      <protection locked="0"/>
    </xf>
    <xf numFmtId="166" fontId="2" fillId="0" borderId="0" xfId="4" applyNumberFormat="1" applyFont="1" applyAlignment="1" applyProtection="1">
      <alignment horizontal="left" vertical="top" wrapText="1" readingOrder="1"/>
      <protection locked="0"/>
    </xf>
    <xf numFmtId="0" fontId="16" fillId="0" borderId="0" xfId="4" applyFont="1" applyAlignment="1" applyProtection="1">
      <alignment horizontal="center" vertical="top" wrapText="1" readingOrder="1"/>
      <protection locked="0"/>
    </xf>
    <xf numFmtId="0" fontId="16" fillId="0" borderId="0" xfId="4" applyFont="1" applyAlignment="1" applyProtection="1">
      <alignment horizontal="right" vertical="top" wrapText="1" readingOrder="1"/>
      <protection locked="0"/>
    </xf>
    <xf numFmtId="0" fontId="16" fillId="0" borderId="0" xfId="4" applyFont="1" applyAlignment="1" applyProtection="1">
      <alignment horizontal="right" vertical="top" wrapText="1" readingOrder="1"/>
      <protection locked="0"/>
    </xf>
    <xf numFmtId="0" fontId="16" fillId="3" borderId="8" xfId="4" applyFont="1" applyFill="1" applyBorder="1" applyAlignment="1" applyProtection="1">
      <alignment horizontal="center" vertical="top" wrapText="1" readingOrder="1"/>
      <protection locked="0"/>
    </xf>
    <xf numFmtId="0" fontId="16" fillId="3" borderId="8" xfId="4" applyFont="1" applyFill="1" applyBorder="1" applyAlignment="1" applyProtection="1">
      <alignment horizontal="center" vertical="top" wrapText="1" readingOrder="1"/>
      <protection locked="0"/>
    </xf>
    <xf numFmtId="0" fontId="2" fillId="0" borderId="8" xfId="4" applyFont="1" applyBorder="1" applyAlignment="1" applyProtection="1">
      <alignment vertical="top" wrapText="1"/>
      <protection locked="0"/>
    </xf>
    <xf numFmtId="0" fontId="16" fillId="3" borderId="8" xfId="4" applyFont="1" applyFill="1" applyBorder="1" applyAlignment="1" applyProtection="1">
      <alignment horizontal="right" vertical="top" wrapText="1" readingOrder="1"/>
      <protection locked="0"/>
    </xf>
    <xf numFmtId="0" fontId="16" fillId="3" borderId="8" xfId="4" applyFont="1" applyFill="1" applyBorder="1" applyAlignment="1" applyProtection="1">
      <alignment horizontal="right" vertical="top" wrapText="1" readingOrder="1"/>
      <protection locked="0"/>
    </xf>
    <xf numFmtId="0" fontId="17" fillId="3" borderId="8" xfId="4" applyFont="1" applyFill="1" applyBorder="1" applyAlignment="1" applyProtection="1">
      <alignment horizontal="right" vertical="top" wrapText="1" readingOrder="1"/>
      <protection locked="0"/>
    </xf>
    <xf numFmtId="168" fontId="2" fillId="0" borderId="0" xfId="4" applyNumberFormat="1" applyFont="1"/>
    <xf numFmtId="0" fontId="16" fillId="4" borderId="0" xfId="4" applyFont="1" applyFill="1" applyAlignment="1" applyProtection="1">
      <alignment vertical="top" wrapText="1" readingOrder="1"/>
      <protection locked="0"/>
    </xf>
    <xf numFmtId="0" fontId="16" fillId="4" borderId="0" xfId="4" applyFont="1" applyFill="1" applyAlignment="1" applyProtection="1">
      <alignment vertical="top" wrapText="1" readingOrder="1"/>
      <protection locked="0"/>
    </xf>
    <xf numFmtId="0" fontId="2" fillId="5" borderId="0" xfId="4" applyFont="1" applyFill="1"/>
    <xf numFmtId="167" fontId="16" fillId="4" borderId="0" xfId="4" applyNumberFormat="1" applyFont="1" applyFill="1" applyAlignment="1" applyProtection="1">
      <alignment horizontal="right" vertical="top" wrapText="1" readingOrder="1"/>
      <protection locked="0"/>
    </xf>
    <xf numFmtId="167" fontId="16" fillId="4" borderId="0" xfId="4" applyNumberFormat="1" applyFont="1" applyFill="1" applyAlignment="1" applyProtection="1">
      <alignment horizontal="right" vertical="top" wrapText="1" readingOrder="1"/>
      <protection locked="0"/>
    </xf>
    <xf numFmtId="0" fontId="16" fillId="4" borderId="0" xfId="4" applyFont="1" applyFill="1" applyAlignment="1" applyProtection="1">
      <alignment horizontal="right" vertical="top" wrapText="1" readingOrder="1"/>
      <protection locked="0"/>
    </xf>
    <xf numFmtId="0" fontId="16" fillId="5" borderId="0" xfId="4" applyFont="1" applyFill="1" applyAlignment="1" applyProtection="1">
      <alignment vertical="top" wrapText="1" readingOrder="1"/>
      <protection locked="0"/>
    </xf>
    <xf numFmtId="0" fontId="16" fillId="5" borderId="0" xfId="4" applyFont="1" applyFill="1" applyAlignment="1" applyProtection="1">
      <alignment vertical="top" wrapText="1" readingOrder="1"/>
      <protection locked="0"/>
    </xf>
    <xf numFmtId="167" fontId="16" fillId="5" borderId="0" xfId="4" applyNumberFormat="1" applyFont="1" applyFill="1" applyAlignment="1" applyProtection="1">
      <alignment horizontal="right" vertical="top" wrapText="1" readingOrder="1"/>
      <protection locked="0"/>
    </xf>
    <xf numFmtId="167" fontId="16" fillId="5" borderId="0" xfId="4" applyNumberFormat="1" applyFont="1" applyFill="1" applyAlignment="1" applyProtection="1">
      <alignment horizontal="right" vertical="top" wrapText="1" readingOrder="1"/>
      <protection locked="0"/>
    </xf>
    <xf numFmtId="0" fontId="16" fillId="5" borderId="0" xfId="4" applyFont="1" applyFill="1" applyAlignment="1" applyProtection="1">
      <alignment horizontal="right" vertical="top" wrapText="1" readingOrder="1"/>
      <protection locked="0"/>
    </xf>
    <xf numFmtId="167" fontId="16" fillId="0" borderId="0" xfId="4" applyNumberFormat="1" applyFont="1" applyFill="1" applyAlignment="1" applyProtection="1">
      <alignment vertical="top" wrapText="1" readingOrder="1"/>
      <protection locked="0"/>
    </xf>
  </cellXfs>
  <cellStyles count="5">
    <cellStyle name="Comma 2" xfId="2" xr:uid="{3124E0ED-515D-46ED-B614-4B3B5E1A2AF3}"/>
    <cellStyle name="Normal 2" xfId="3" xr:uid="{CF857B09-E615-43BA-95FA-031E1ECC40AE}"/>
    <cellStyle name="Normal 3" xfId="1" xr:uid="{028C1DCF-0CDF-41F1-9A19-F6DB59A7C880}"/>
    <cellStyle name="Normalno" xfId="0" builtinId="0"/>
    <cellStyle name="Normalno 2" xfId="4" xr:uid="{A6E943B2-1407-45DC-93A2-D4A2D593B9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AC6B2-E5B0-4286-A55E-17A808BCA82F}">
  <sheetPr>
    <pageSetUpPr fitToPage="1"/>
  </sheetPr>
  <dimension ref="A1:N68"/>
  <sheetViews>
    <sheetView topLeftCell="A42" workbookViewId="0">
      <selection activeCell="A60" sqref="A60:F71"/>
    </sheetView>
  </sheetViews>
  <sheetFormatPr defaultRowHeight="12.75" x14ac:dyDescent="0.2"/>
  <cols>
    <col min="1" max="1" width="57.85546875" style="5" bestFit="1" customWidth="1"/>
    <col min="2" max="3" width="17.28515625" style="5" bestFit="1" customWidth="1"/>
    <col min="4" max="4" width="17.28515625" style="23" bestFit="1" customWidth="1"/>
    <col min="5" max="7" width="17.28515625" style="23" customWidth="1"/>
    <col min="8" max="8" width="18.140625" style="23" customWidth="1"/>
    <col min="9" max="241" width="9.140625" style="5"/>
    <col min="242" max="242" width="57.85546875" style="5" bestFit="1" customWidth="1"/>
    <col min="243" max="245" width="17.28515625" style="5" bestFit="1" customWidth="1"/>
    <col min="246" max="248" width="17.28515625" style="5" customWidth="1"/>
    <col min="249" max="249" width="18.140625" style="5" customWidth="1"/>
    <col min="250" max="252" width="0" style="5" hidden="1" customWidth="1"/>
    <col min="253" max="253" width="9.140625" style="5"/>
    <col min="254" max="254" width="16.85546875" style="5" bestFit="1" customWidth="1"/>
    <col min="255" max="256" width="13.7109375" style="5" bestFit="1" customWidth="1"/>
    <col min="257" max="257" width="9.140625" style="5"/>
    <col min="258" max="258" width="14.42578125" style="5" bestFit="1" customWidth="1"/>
    <col min="259" max="260" width="14.85546875" style="5" bestFit="1" customWidth="1"/>
    <col min="261" max="497" width="9.140625" style="5"/>
    <col min="498" max="498" width="57.85546875" style="5" bestFit="1" customWidth="1"/>
    <col min="499" max="501" width="17.28515625" style="5" bestFit="1" customWidth="1"/>
    <col min="502" max="504" width="17.28515625" style="5" customWidth="1"/>
    <col min="505" max="505" width="18.140625" style="5" customWidth="1"/>
    <col min="506" max="508" width="0" style="5" hidden="1" customWidth="1"/>
    <col min="509" max="509" width="9.140625" style="5"/>
    <col min="510" max="510" width="16.85546875" style="5" bestFit="1" customWidth="1"/>
    <col min="511" max="512" width="13.7109375" style="5" bestFit="1" customWidth="1"/>
    <col min="513" max="513" width="9.140625" style="5"/>
    <col min="514" max="514" width="14.42578125" style="5" bestFit="1" customWidth="1"/>
    <col min="515" max="516" width="14.85546875" style="5" bestFit="1" customWidth="1"/>
    <col min="517" max="753" width="9.140625" style="5"/>
    <col min="754" max="754" width="57.85546875" style="5" bestFit="1" customWidth="1"/>
    <col min="755" max="757" width="17.28515625" style="5" bestFit="1" customWidth="1"/>
    <col min="758" max="760" width="17.28515625" style="5" customWidth="1"/>
    <col min="761" max="761" width="18.140625" style="5" customWidth="1"/>
    <col min="762" max="764" width="0" style="5" hidden="1" customWidth="1"/>
    <col min="765" max="765" width="9.140625" style="5"/>
    <col min="766" max="766" width="16.85546875" style="5" bestFit="1" customWidth="1"/>
    <col min="767" max="768" width="13.7109375" style="5" bestFit="1" customWidth="1"/>
    <col min="769" max="769" width="9.140625" style="5"/>
    <col min="770" max="770" width="14.42578125" style="5" bestFit="1" customWidth="1"/>
    <col min="771" max="772" width="14.85546875" style="5" bestFit="1" customWidth="1"/>
    <col min="773" max="1009" width="9.140625" style="5"/>
    <col min="1010" max="1010" width="57.85546875" style="5" bestFit="1" customWidth="1"/>
    <col min="1011" max="1013" width="17.28515625" style="5" bestFit="1" customWidth="1"/>
    <col min="1014" max="1016" width="17.28515625" style="5" customWidth="1"/>
    <col min="1017" max="1017" width="18.140625" style="5" customWidth="1"/>
    <col min="1018" max="1020" width="0" style="5" hidden="1" customWidth="1"/>
    <col min="1021" max="1021" width="9.140625" style="5"/>
    <col min="1022" max="1022" width="16.85546875" style="5" bestFit="1" customWidth="1"/>
    <col min="1023" max="1024" width="13.7109375" style="5" bestFit="1" customWidth="1"/>
    <col min="1025" max="1025" width="9.140625" style="5"/>
    <col min="1026" max="1026" width="14.42578125" style="5" bestFit="1" customWidth="1"/>
    <col min="1027" max="1028" width="14.85546875" style="5" bestFit="1" customWidth="1"/>
    <col min="1029" max="1265" width="9.140625" style="5"/>
    <col min="1266" max="1266" width="57.85546875" style="5" bestFit="1" customWidth="1"/>
    <col min="1267" max="1269" width="17.28515625" style="5" bestFit="1" customWidth="1"/>
    <col min="1270" max="1272" width="17.28515625" style="5" customWidth="1"/>
    <col min="1273" max="1273" width="18.140625" style="5" customWidth="1"/>
    <col min="1274" max="1276" width="0" style="5" hidden="1" customWidth="1"/>
    <col min="1277" max="1277" width="9.140625" style="5"/>
    <col min="1278" max="1278" width="16.85546875" style="5" bestFit="1" customWidth="1"/>
    <col min="1279" max="1280" width="13.7109375" style="5" bestFit="1" customWidth="1"/>
    <col min="1281" max="1281" width="9.140625" style="5"/>
    <col min="1282" max="1282" width="14.42578125" style="5" bestFit="1" customWidth="1"/>
    <col min="1283" max="1284" width="14.85546875" style="5" bestFit="1" customWidth="1"/>
    <col min="1285" max="1521" width="9.140625" style="5"/>
    <col min="1522" max="1522" width="57.85546875" style="5" bestFit="1" customWidth="1"/>
    <col min="1523" max="1525" width="17.28515625" style="5" bestFit="1" customWidth="1"/>
    <col min="1526" max="1528" width="17.28515625" style="5" customWidth="1"/>
    <col min="1529" max="1529" width="18.140625" style="5" customWidth="1"/>
    <col min="1530" max="1532" width="0" style="5" hidden="1" customWidth="1"/>
    <col min="1533" max="1533" width="9.140625" style="5"/>
    <col min="1534" max="1534" width="16.85546875" style="5" bestFit="1" customWidth="1"/>
    <col min="1535" max="1536" width="13.7109375" style="5" bestFit="1" customWidth="1"/>
    <col min="1537" max="1537" width="9.140625" style="5"/>
    <col min="1538" max="1538" width="14.42578125" style="5" bestFit="1" customWidth="1"/>
    <col min="1539" max="1540" width="14.85546875" style="5" bestFit="1" customWidth="1"/>
    <col min="1541" max="1777" width="9.140625" style="5"/>
    <col min="1778" max="1778" width="57.85546875" style="5" bestFit="1" customWidth="1"/>
    <col min="1779" max="1781" width="17.28515625" style="5" bestFit="1" customWidth="1"/>
    <col min="1782" max="1784" width="17.28515625" style="5" customWidth="1"/>
    <col min="1785" max="1785" width="18.140625" style="5" customWidth="1"/>
    <col min="1786" max="1788" width="0" style="5" hidden="1" customWidth="1"/>
    <col min="1789" max="1789" width="9.140625" style="5"/>
    <col min="1790" max="1790" width="16.85546875" style="5" bestFit="1" customWidth="1"/>
    <col min="1791" max="1792" width="13.7109375" style="5" bestFit="1" customWidth="1"/>
    <col min="1793" max="1793" width="9.140625" style="5"/>
    <col min="1794" max="1794" width="14.42578125" style="5" bestFit="1" customWidth="1"/>
    <col min="1795" max="1796" width="14.85546875" style="5" bestFit="1" customWidth="1"/>
    <col min="1797" max="2033" width="9.140625" style="5"/>
    <col min="2034" max="2034" width="57.85546875" style="5" bestFit="1" customWidth="1"/>
    <col min="2035" max="2037" width="17.28515625" style="5" bestFit="1" customWidth="1"/>
    <col min="2038" max="2040" width="17.28515625" style="5" customWidth="1"/>
    <col min="2041" max="2041" width="18.140625" style="5" customWidth="1"/>
    <col min="2042" max="2044" width="0" style="5" hidden="1" customWidth="1"/>
    <col min="2045" max="2045" width="9.140625" style="5"/>
    <col min="2046" max="2046" width="16.85546875" style="5" bestFit="1" customWidth="1"/>
    <col min="2047" max="2048" width="13.7109375" style="5" bestFit="1" customWidth="1"/>
    <col min="2049" max="2049" width="9.140625" style="5"/>
    <col min="2050" max="2050" width="14.42578125" style="5" bestFit="1" customWidth="1"/>
    <col min="2051" max="2052" width="14.85546875" style="5" bestFit="1" customWidth="1"/>
    <col min="2053" max="2289" width="9.140625" style="5"/>
    <col min="2290" max="2290" width="57.85546875" style="5" bestFit="1" customWidth="1"/>
    <col min="2291" max="2293" width="17.28515625" style="5" bestFit="1" customWidth="1"/>
    <col min="2294" max="2296" width="17.28515625" style="5" customWidth="1"/>
    <col min="2297" max="2297" width="18.140625" style="5" customWidth="1"/>
    <col min="2298" max="2300" width="0" style="5" hidden="1" customWidth="1"/>
    <col min="2301" max="2301" width="9.140625" style="5"/>
    <col min="2302" max="2302" width="16.85546875" style="5" bestFit="1" customWidth="1"/>
    <col min="2303" max="2304" width="13.7109375" style="5" bestFit="1" customWidth="1"/>
    <col min="2305" max="2305" width="9.140625" style="5"/>
    <col min="2306" max="2306" width="14.42578125" style="5" bestFit="1" customWidth="1"/>
    <col min="2307" max="2308" width="14.85546875" style="5" bestFit="1" customWidth="1"/>
    <col min="2309" max="2545" width="9.140625" style="5"/>
    <col min="2546" max="2546" width="57.85546875" style="5" bestFit="1" customWidth="1"/>
    <col min="2547" max="2549" width="17.28515625" style="5" bestFit="1" customWidth="1"/>
    <col min="2550" max="2552" width="17.28515625" style="5" customWidth="1"/>
    <col min="2553" max="2553" width="18.140625" style="5" customWidth="1"/>
    <col min="2554" max="2556" width="0" style="5" hidden="1" customWidth="1"/>
    <col min="2557" max="2557" width="9.140625" style="5"/>
    <col min="2558" max="2558" width="16.85546875" style="5" bestFit="1" customWidth="1"/>
    <col min="2559" max="2560" width="13.7109375" style="5" bestFit="1" customWidth="1"/>
    <col min="2561" max="2561" width="9.140625" style="5"/>
    <col min="2562" max="2562" width="14.42578125" style="5" bestFit="1" customWidth="1"/>
    <col min="2563" max="2564" width="14.85546875" style="5" bestFit="1" customWidth="1"/>
    <col min="2565" max="2801" width="9.140625" style="5"/>
    <col min="2802" max="2802" width="57.85546875" style="5" bestFit="1" customWidth="1"/>
    <col min="2803" max="2805" width="17.28515625" style="5" bestFit="1" customWidth="1"/>
    <col min="2806" max="2808" width="17.28515625" style="5" customWidth="1"/>
    <col min="2809" max="2809" width="18.140625" style="5" customWidth="1"/>
    <col min="2810" max="2812" width="0" style="5" hidden="1" customWidth="1"/>
    <col min="2813" max="2813" width="9.140625" style="5"/>
    <col min="2814" max="2814" width="16.85546875" style="5" bestFit="1" customWidth="1"/>
    <col min="2815" max="2816" width="13.7109375" style="5" bestFit="1" customWidth="1"/>
    <col min="2817" max="2817" width="9.140625" style="5"/>
    <col min="2818" max="2818" width="14.42578125" style="5" bestFit="1" customWidth="1"/>
    <col min="2819" max="2820" width="14.85546875" style="5" bestFit="1" customWidth="1"/>
    <col min="2821" max="3057" width="9.140625" style="5"/>
    <col min="3058" max="3058" width="57.85546875" style="5" bestFit="1" customWidth="1"/>
    <col min="3059" max="3061" width="17.28515625" style="5" bestFit="1" customWidth="1"/>
    <col min="3062" max="3064" width="17.28515625" style="5" customWidth="1"/>
    <col min="3065" max="3065" width="18.140625" style="5" customWidth="1"/>
    <col min="3066" max="3068" width="0" style="5" hidden="1" customWidth="1"/>
    <col min="3069" max="3069" width="9.140625" style="5"/>
    <col min="3070" max="3070" width="16.85546875" style="5" bestFit="1" customWidth="1"/>
    <col min="3071" max="3072" width="13.7109375" style="5" bestFit="1" customWidth="1"/>
    <col min="3073" max="3073" width="9.140625" style="5"/>
    <col min="3074" max="3074" width="14.42578125" style="5" bestFit="1" customWidth="1"/>
    <col min="3075" max="3076" width="14.85546875" style="5" bestFit="1" customWidth="1"/>
    <col min="3077" max="3313" width="9.140625" style="5"/>
    <col min="3314" max="3314" width="57.85546875" style="5" bestFit="1" customWidth="1"/>
    <col min="3315" max="3317" width="17.28515625" style="5" bestFit="1" customWidth="1"/>
    <col min="3318" max="3320" width="17.28515625" style="5" customWidth="1"/>
    <col min="3321" max="3321" width="18.140625" style="5" customWidth="1"/>
    <col min="3322" max="3324" width="0" style="5" hidden="1" customWidth="1"/>
    <col min="3325" max="3325" width="9.140625" style="5"/>
    <col min="3326" max="3326" width="16.85546875" style="5" bestFit="1" customWidth="1"/>
    <col min="3327" max="3328" width="13.7109375" style="5" bestFit="1" customWidth="1"/>
    <col min="3329" max="3329" width="9.140625" style="5"/>
    <col min="3330" max="3330" width="14.42578125" style="5" bestFit="1" customWidth="1"/>
    <col min="3331" max="3332" width="14.85546875" style="5" bestFit="1" customWidth="1"/>
    <col min="3333" max="3569" width="9.140625" style="5"/>
    <col min="3570" max="3570" width="57.85546875" style="5" bestFit="1" customWidth="1"/>
    <col min="3571" max="3573" width="17.28515625" style="5" bestFit="1" customWidth="1"/>
    <col min="3574" max="3576" width="17.28515625" style="5" customWidth="1"/>
    <col min="3577" max="3577" width="18.140625" style="5" customWidth="1"/>
    <col min="3578" max="3580" width="0" style="5" hidden="1" customWidth="1"/>
    <col min="3581" max="3581" width="9.140625" style="5"/>
    <col min="3582" max="3582" width="16.85546875" style="5" bestFit="1" customWidth="1"/>
    <col min="3583" max="3584" width="13.7109375" style="5" bestFit="1" customWidth="1"/>
    <col min="3585" max="3585" width="9.140625" style="5"/>
    <col min="3586" max="3586" width="14.42578125" style="5" bestFit="1" customWidth="1"/>
    <col min="3587" max="3588" width="14.85546875" style="5" bestFit="1" customWidth="1"/>
    <col min="3589" max="3825" width="9.140625" style="5"/>
    <col min="3826" max="3826" width="57.85546875" style="5" bestFit="1" customWidth="1"/>
    <col min="3827" max="3829" width="17.28515625" style="5" bestFit="1" customWidth="1"/>
    <col min="3830" max="3832" width="17.28515625" style="5" customWidth="1"/>
    <col min="3833" max="3833" width="18.140625" style="5" customWidth="1"/>
    <col min="3834" max="3836" width="0" style="5" hidden="1" customWidth="1"/>
    <col min="3837" max="3837" width="9.140625" style="5"/>
    <col min="3838" max="3838" width="16.85546875" style="5" bestFit="1" customWidth="1"/>
    <col min="3839" max="3840" width="13.7109375" style="5" bestFit="1" customWidth="1"/>
    <col min="3841" max="3841" width="9.140625" style="5"/>
    <col min="3842" max="3842" width="14.42578125" style="5" bestFit="1" customWidth="1"/>
    <col min="3843" max="3844" width="14.85546875" style="5" bestFit="1" customWidth="1"/>
    <col min="3845" max="4081" width="9.140625" style="5"/>
    <col min="4082" max="4082" width="57.85546875" style="5" bestFit="1" customWidth="1"/>
    <col min="4083" max="4085" width="17.28515625" style="5" bestFit="1" customWidth="1"/>
    <col min="4086" max="4088" width="17.28515625" style="5" customWidth="1"/>
    <col min="4089" max="4089" width="18.140625" style="5" customWidth="1"/>
    <col min="4090" max="4092" width="0" style="5" hidden="1" customWidth="1"/>
    <col min="4093" max="4093" width="9.140625" style="5"/>
    <col min="4094" max="4094" width="16.85546875" style="5" bestFit="1" customWidth="1"/>
    <col min="4095" max="4096" width="13.7109375" style="5" bestFit="1" customWidth="1"/>
    <col min="4097" max="4097" width="9.140625" style="5"/>
    <col min="4098" max="4098" width="14.42578125" style="5" bestFit="1" customWidth="1"/>
    <col min="4099" max="4100" width="14.85546875" style="5" bestFit="1" customWidth="1"/>
    <col min="4101" max="4337" width="9.140625" style="5"/>
    <col min="4338" max="4338" width="57.85546875" style="5" bestFit="1" customWidth="1"/>
    <col min="4339" max="4341" width="17.28515625" style="5" bestFit="1" customWidth="1"/>
    <col min="4342" max="4344" width="17.28515625" style="5" customWidth="1"/>
    <col min="4345" max="4345" width="18.140625" style="5" customWidth="1"/>
    <col min="4346" max="4348" width="0" style="5" hidden="1" customWidth="1"/>
    <col min="4349" max="4349" width="9.140625" style="5"/>
    <col min="4350" max="4350" width="16.85546875" style="5" bestFit="1" customWidth="1"/>
    <col min="4351" max="4352" width="13.7109375" style="5" bestFit="1" customWidth="1"/>
    <col min="4353" max="4353" width="9.140625" style="5"/>
    <col min="4354" max="4354" width="14.42578125" style="5" bestFit="1" customWidth="1"/>
    <col min="4355" max="4356" width="14.85546875" style="5" bestFit="1" customWidth="1"/>
    <col min="4357" max="4593" width="9.140625" style="5"/>
    <col min="4594" max="4594" width="57.85546875" style="5" bestFit="1" customWidth="1"/>
    <col min="4595" max="4597" width="17.28515625" style="5" bestFit="1" customWidth="1"/>
    <col min="4598" max="4600" width="17.28515625" style="5" customWidth="1"/>
    <col min="4601" max="4601" width="18.140625" style="5" customWidth="1"/>
    <col min="4602" max="4604" width="0" style="5" hidden="1" customWidth="1"/>
    <col min="4605" max="4605" width="9.140625" style="5"/>
    <col min="4606" max="4606" width="16.85546875" style="5" bestFit="1" customWidth="1"/>
    <col min="4607" max="4608" width="13.7109375" style="5" bestFit="1" customWidth="1"/>
    <col min="4609" max="4609" width="9.140625" style="5"/>
    <col min="4610" max="4610" width="14.42578125" style="5" bestFit="1" customWidth="1"/>
    <col min="4611" max="4612" width="14.85546875" style="5" bestFit="1" customWidth="1"/>
    <col min="4613" max="4849" width="9.140625" style="5"/>
    <col min="4850" max="4850" width="57.85546875" style="5" bestFit="1" customWidth="1"/>
    <col min="4851" max="4853" width="17.28515625" style="5" bestFit="1" customWidth="1"/>
    <col min="4854" max="4856" width="17.28515625" style="5" customWidth="1"/>
    <col min="4857" max="4857" width="18.140625" style="5" customWidth="1"/>
    <col min="4858" max="4860" width="0" style="5" hidden="1" customWidth="1"/>
    <col min="4861" max="4861" width="9.140625" style="5"/>
    <col min="4862" max="4862" width="16.85546875" style="5" bestFit="1" customWidth="1"/>
    <col min="4863" max="4864" width="13.7109375" style="5" bestFit="1" customWidth="1"/>
    <col min="4865" max="4865" width="9.140625" style="5"/>
    <col min="4866" max="4866" width="14.42578125" style="5" bestFit="1" customWidth="1"/>
    <col min="4867" max="4868" width="14.85546875" style="5" bestFit="1" customWidth="1"/>
    <col min="4869" max="5105" width="9.140625" style="5"/>
    <col min="5106" max="5106" width="57.85546875" style="5" bestFit="1" customWidth="1"/>
    <col min="5107" max="5109" width="17.28515625" style="5" bestFit="1" customWidth="1"/>
    <col min="5110" max="5112" width="17.28515625" style="5" customWidth="1"/>
    <col min="5113" max="5113" width="18.140625" style="5" customWidth="1"/>
    <col min="5114" max="5116" width="0" style="5" hidden="1" customWidth="1"/>
    <col min="5117" max="5117" width="9.140625" style="5"/>
    <col min="5118" max="5118" width="16.85546875" style="5" bestFit="1" customWidth="1"/>
    <col min="5119" max="5120" width="13.7109375" style="5" bestFit="1" customWidth="1"/>
    <col min="5121" max="5121" width="9.140625" style="5"/>
    <col min="5122" max="5122" width="14.42578125" style="5" bestFit="1" customWidth="1"/>
    <col min="5123" max="5124" width="14.85546875" style="5" bestFit="1" customWidth="1"/>
    <col min="5125" max="5361" width="9.140625" style="5"/>
    <col min="5362" max="5362" width="57.85546875" style="5" bestFit="1" customWidth="1"/>
    <col min="5363" max="5365" width="17.28515625" style="5" bestFit="1" customWidth="1"/>
    <col min="5366" max="5368" width="17.28515625" style="5" customWidth="1"/>
    <col min="5369" max="5369" width="18.140625" style="5" customWidth="1"/>
    <col min="5370" max="5372" width="0" style="5" hidden="1" customWidth="1"/>
    <col min="5373" max="5373" width="9.140625" style="5"/>
    <col min="5374" max="5374" width="16.85546875" style="5" bestFit="1" customWidth="1"/>
    <col min="5375" max="5376" width="13.7109375" style="5" bestFit="1" customWidth="1"/>
    <col min="5377" max="5377" width="9.140625" style="5"/>
    <col min="5378" max="5378" width="14.42578125" style="5" bestFit="1" customWidth="1"/>
    <col min="5379" max="5380" width="14.85546875" style="5" bestFit="1" customWidth="1"/>
    <col min="5381" max="5617" width="9.140625" style="5"/>
    <col min="5618" max="5618" width="57.85546875" style="5" bestFit="1" customWidth="1"/>
    <col min="5619" max="5621" width="17.28515625" style="5" bestFit="1" customWidth="1"/>
    <col min="5622" max="5624" width="17.28515625" style="5" customWidth="1"/>
    <col min="5625" max="5625" width="18.140625" style="5" customWidth="1"/>
    <col min="5626" max="5628" width="0" style="5" hidden="1" customWidth="1"/>
    <col min="5629" max="5629" width="9.140625" style="5"/>
    <col min="5630" max="5630" width="16.85546875" style="5" bestFit="1" customWidth="1"/>
    <col min="5631" max="5632" width="13.7109375" style="5" bestFit="1" customWidth="1"/>
    <col min="5633" max="5633" width="9.140625" style="5"/>
    <col min="5634" max="5634" width="14.42578125" style="5" bestFit="1" customWidth="1"/>
    <col min="5635" max="5636" width="14.85546875" style="5" bestFit="1" customWidth="1"/>
    <col min="5637" max="5873" width="9.140625" style="5"/>
    <col min="5874" max="5874" width="57.85546875" style="5" bestFit="1" customWidth="1"/>
    <col min="5875" max="5877" width="17.28515625" style="5" bestFit="1" customWidth="1"/>
    <col min="5878" max="5880" width="17.28515625" style="5" customWidth="1"/>
    <col min="5881" max="5881" width="18.140625" style="5" customWidth="1"/>
    <col min="5882" max="5884" width="0" style="5" hidden="1" customWidth="1"/>
    <col min="5885" max="5885" width="9.140625" style="5"/>
    <col min="5886" max="5886" width="16.85546875" style="5" bestFit="1" customWidth="1"/>
    <col min="5887" max="5888" width="13.7109375" style="5" bestFit="1" customWidth="1"/>
    <col min="5889" max="5889" width="9.140625" style="5"/>
    <col min="5890" max="5890" width="14.42578125" style="5" bestFit="1" customWidth="1"/>
    <col min="5891" max="5892" width="14.85546875" style="5" bestFit="1" customWidth="1"/>
    <col min="5893" max="6129" width="9.140625" style="5"/>
    <col min="6130" max="6130" width="57.85546875" style="5" bestFit="1" customWidth="1"/>
    <col min="6131" max="6133" width="17.28515625" style="5" bestFit="1" customWidth="1"/>
    <col min="6134" max="6136" width="17.28515625" style="5" customWidth="1"/>
    <col min="6137" max="6137" width="18.140625" style="5" customWidth="1"/>
    <col min="6138" max="6140" width="0" style="5" hidden="1" customWidth="1"/>
    <col min="6141" max="6141" width="9.140625" style="5"/>
    <col min="6142" max="6142" width="16.85546875" style="5" bestFit="1" customWidth="1"/>
    <col min="6143" max="6144" width="13.7109375" style="5" bestFit="1" customWidth="1"/>
    <col min="6145" max="6145" width="9.140625" style="5"/>
    <col min="6146" max="6146" width="14.42578125" style="5" bestFit="1" customWidth="1"/>
    <col min="6147" max="6148" width="14.85546875" style="5" bestFit="1" customWidth="1"/>
    <col min="6149" max="6385" width="9.140625" style="5"/>
    <col min="6386" max="6386" width="57.85546875" style="5" bestFit="1" customWidth="1"/>
    <col min="6387" max="6389" width="17.28515625" style="5" bestFit="1" customWidth="1"/>
    <col min="6390" max="6392" width="17.28515625" style="5" customWidth="1"/>
    <col min="6393" max="6393" width="18.140625" style="5" customWidth="1"/>
    <col min="6394" max="6396" width="0" style="5" hidden="1" customWidth="1"/>
    <col min="6397" max="6397" width="9.140625" style="5"/>
    <col min="6398" max="6398" width="16.85546875" style="5" bestFit="1" customWidth="1"/>
    <col min="6399" max="6400" width="13.7109375" style="5" bestFit="1" customWidth="1"/>
    <col min="6401" max="6401" width="9.140625" style="5"/>
    <col min="6402" max="6402" width="14.42578125" style="5" bestFit="1" customWidth="1"/>
    <col min="6403" max="6404" width="14.85546875" style="5" bestFit="1" customWidth="1"/>
    <col min="6405" max="6641" width="9.140625" style="5"/>
    <col min="6642" max="6642" width="57.85546875" style="5" bestFit="1" customWidth="1"/>
    <col min="6643" max="6645" width="17.28515625" style="5" bestFit="1" customWidth="1"/>
    <col min="6646" max="6648" width="17.28515625" style="5" customWidth="1"/>
    <col min="6649" max="6649" width="18.140625" style="5" customWidth="1"/>
    <col min="6650" max="6652" width="0" style="5" hidden="1" customWidth="1"/>
    <col min="6653" max="6653" width="9.140625" style="5"/>
    <col min="6654" max="6654" width="16.85546875" style="5" bestFit="1" customWidth="1"/>
    <col min="6655" max="6656" width="13.7109375" style="5" bestFit="1" customWidth="1"/>
    <col min="6657" max="6657" width="9.140625" style="5"/>
    <col min="6658" max="6658" width="14.42578125" style="5" bestFit="1" customWidth="1"/>
    <col min="6659" max="6660" width="14.85546875" style="5" bestFit="1" customWidth="1"/>
    <col min="6661" max="6897" width="9.140625" style="5"/>
    <col min="6898" max="6898" width="57.85546875" style="5" bestFit="1" customWidth="1"/>
    <col min="6899" max="6901" width="17.28515625" style="5" bestFit="1" customWidth="1"/>
    <col min="6902" max="6904" width="17.28515625" style="5" customWidth="1"/>
    <col min="6905" max="6905" width="18.140625" style="5" customWidth="1"/>
    <col min="6906" max="6908" width="0" style="5" hidden="1" customWidth="1"/>
    <col min="6909" max="6909" width="9.140625" style="5"/>
    <col min="6910" max="6910" width="16.85546875" style="5" bestFit="1" customWidth="1"/>
    <col min="6911" max="6912" width="13.7109375" style="5" bestFit="1" customWidth="1"/>
    <col min="6913" max="6913" width="9.140625" style="5"/>
    <col min="6914" max="6914" width="14.42578125" style="5" bestFit="1" customWidth="1"/>
    <col min="6915" max="6916" width="14.85546875" style="5" bestFit="1" customWidth="1"/>
    <col min="6917" max="7153" width="9.140625" style="5"/>
    <col min="7154" max="7154" width="57.85546875" style="5" bestFit="1" customWidth="1"/>
    <col min="7155" max="7157" width="17.28515625" style="5" bestFit="1" customWidth="1"/>
    <col min="7158" max="7160" width="17.28515625" style="5" customWidth="1"/>
    <col min="7161" max="7161" width="18.140625" style="5" customWidth="1"/>
    <col min="7162" max="7164" width="0" style="5" hidden="1" customWidth="1"/>
    <col min="7165" max="7165" width="9.140625" style="5"/>
    <col min="7166" max="7166" width="16.85546875" style="5" bestFit="1" customWidth="1"/>
    <col min="7167" max="7168" width="13.7109375" style="5" bestFit="1" customWidth="1"/>
    <col min="7169" max="7169" width="9.140625" style="5"/>
    <col min="7170" max="7170" width="14.42578125" style="5" bestFit="1" customWidth="1"/>
    <col min="7171" max="7172" width="14.85546875" style="5" bestFit="1" customWidth="1"/>
    <col min="7173" max="7409" width="9.140625" style="5"/>
    <col min="7410" max="7410" width="57.85546875" style="5" bestFit="1" customWidth="1"/>
    <col min="7411" max="7413" width="17.28515625" style="5" bestFit="1" customWidth="1"/>
    <col min="7414" max="7416" width="17.28515625" style="5" customWidth="1"/>
    <col min="7417" max="7417" width="18.140625" style="5" customWidth="1"/>
    <col min="7418" max="7420" width="0" style="5" hidden="1" customWidth="1"/>
    <col min="7421" max="7421" width="9.140625" style="5"/>
    <col min="7422" max="7422" width="16.85546875" style="5" bestFit="1" customWidth="1"/>
    <col min="7423" max="7424" width="13.7109375" style="5" bestFit="1" customWidth="1"/>
    <col min="7425" max="7425" width="9.140625" style="5"/>
    <col min="7426" max="7426" width="14.42578125" style="5" bestFit="1" customWidth="1"/>
    <col min="7427" max="7428" width="14.85546875" style="5" bestFit="1" customWidth="1"/>
    <col min="7429" max="7665" width="9.140625" style="5"/>
    <col min="7666" max="7666" width="57.85546875" style="5" bestFit="1" customWidth="1"/>
    <col min="7667" max="7669" width="17.28515625" style="5" bestFit="1" customWidth="1"/>
    <col min="7670" max="7672" width="17.28515625" style="5" customWidth="1"/>
    <col min="7673" max="7673" width="18.140625" style="5" customWidth="1"/>
    <col min="7674" max="7676" width="0" style="5" hidden="1" customWidth="1"/>
    <col min="7677" max="7677" width="9.140625" style="5"/>
    <col min="7678" max="7678" width="16.85546875" style="5" bestFit="1" customWidth="1"/>
    <col min="7679" max="7680" width="13.7109375" style="5" bestFit="1" customWidth="1"/>
    <col min="7681" max="7681" width="9.140625" style="5"/>
    <col min="7682" max="7682" width="14.42578125" style="5" bestFit="1" customWidth="1"/>
    <col min="7683" max="7684" width="14.85546875" style="5" bestFit="1" customWidth="1"/>
    <col min="7685" max="7921" width="9.140625" style="5"/>
    <col min="7922" max="7922" width="57.85546875" style="5" bestFit="1" customWidth="1"/>
    <col min="7923" max="7925" width="17.28515625" style="5" bestFit="1" customWidth="1"/>
    <col min="7926" max="7928" width="17.28515625" style="5" customWidth="1"/>
    <col min="7929" max="7929" width="18.140625" style="5" customWidth="1"/>
    <col min="7930" max="7932" width="0" style="5" hidden="1" customWidth="1"/>
    <col min="7933" max="7933" width="9.140625" style="5"/>
    <col min="7934" max="7934" width="16.85546875" style="5" bestFit="1" customWidth="1"/>
    <col min="7935" max="7936" width="13.7109375" style="5" bestFit="1" customWidth="1"/>
    <col min="7937" max="7937" width="9.140625" style="5"/>
    <col min="7938" max="7938" width="14.42578125" style="5" bestFit="1" customWidth="1"/>
    <col min="7939" max="7940" width="14.85546875" style="5" bestFit="1" customWidth="1"/>
    <col min="7941" max="8177" width="9.140625" style="5"/>
    <col min="8178" max="8178" width="57.85546875" style="5" bestFit="1" customWidth="1"/>
    <col min="8179" max="8181" width="17.28515625" style="5" bestFit="1" customWidth="1"/>
    <col min="8182" max="8184" width="17.28515625" style="5" customWidth="1"/>
    <col min="8185" max="8185" width="18.140625" style="5" customWidth="1"/>
    <col min="8186" max="8188" width="0" style="5" hidden="1" customWidth="1"/>
    <col min="8189" max="8189" width="9.140625" style="5"/>
    <col min="8190" max="8190" width="16.85546875" style="5" bestFit="1" customWidth="1"/>
    <col min="8191" max="8192" width="13.7109375" style="5" bestFit="1" customWidth="1"/>
    <col min="8193" max="8193" width="9.140625" style="5"/>
    <col min="8194" max="8194" width="14.42578125" style="5" bestFit="1" customWidth="1"/>
    <col min="8195" max="8196" width="14.85546875" style="5" bestFit="1" customWidth="1"/>
    <col min="8197" max="8433" width="9.140625" style="5"/>
    <col min="8434" max="8434" width="57.85546875" style="5" bestFit="1" customWidth="1"/>
    <col min="8435" max="8437" width="17.28515625" style="5" bestFit="1" customWidth="1"/>
    <col min="8438" max="8440" width="17.28515625" style="5" customWidth="1"/>
    <col min="8441" max="8441" width="18.140625" style="5" customWidth="1"/>
    <col min="8442" max="8444" width="0" style="5" hidden="1" customWidth="1"/>
    <col min="8445" max="8445" width="9.140625" style="5"/>
    <col min="8446" max="8446" width="16.85546875" style="5" bestFit="1" customWidth="1"/>
    <col min="8447" max="8448" width="13.7109375" style="5" bestFit="1" customWidth="1"/>
    <col min="8449" max="8449" width="9.140625" style="5"/>
    <col min="8450" max="8450" width="14.42578125" style="5" bestFit="1" customWidth="1"/>
    <col min="8451" max="8452" width="14.85546875" style="5" bestFit="1" customWidth="1"/>
    <col min="8453" max="8689" width="9.140625" style="5"/>
    <col min="8690" max="8690" width="57.85546875" style="5" bestFit="1" customWidth="1"/>
    <col min="8691" max="8693" width="17.28515625" style="5" bestFit="1" customWidth="1"/>
    <col min="8694" max="8696" width="17.28515625" style="5" customWidth="1"/>
    <col min="8697" max="8697" width="18.140625" style="5" customWidth="1"/>
    <col min="8698" max="8700" width="0" style="5" hidden="1" customWidth="1"/>
    <col min="8701" max="8701" width="9.140625" style="5"/>
    <col min="8702" max="8702" width="16.85546875" style="5" bestFit="1" customWidth="1"/>
    <col min="8703" max="8704" width="13.7109375" style="5" bestFit="1" customWidth="1"/>
    <col min="8705" max="8705" width="9.140625" style="5"/>
    <col min="8706" max="8706" width="14.42578125" style="5" bestFit="1" customWidth="1"/>
    <col min="8707" max="8708" width="14.85546875" style="5" bestFit="1" customWidth="1"/>
    <col min="8709" max="8945" width="9.140625" style="5"/>
    <col min="8946" max="8946" width="57.85546875" style="5" bestFit="1" customWidth="1"/>
    <col min="8947" max="8949" width="17.28515625" style="5" bestFit="1" customWidth="1"/>
    <col min="8950" max="8952" width="17.28515625" style="5" customWidth="1"/>
    <col min="8953" max="8953" width="18.140625" style="5" customWidth="1"/>
    <col min="8954" max="8956" width="0" style="5" hidden="1" customWidth="1"/>
    <col min="8957" max="8957" width="9.140625" style="5"/>
    <col min="8958" max="8958" width="16.85546875" style="5" bestFit="1" customWidth="1"/>
    <col min="8959" max="8960" width="13.7109375" style="5" bestFit="1" customWidth="1"/>
    <col min="8961" max="8961" width="9.140625" style="5"/>
    <col min="8962" max="8962" width="14.42578125" style="5" bestFit="1" customWidth="1"/>
    <col min="8963" max="8964" width="14.85546875" style="5" bestFit="1" customWidth="1"/>
    <col min="8965" max="9201" width="9.140625" style="5"/>
    <col min="9202" max="9202" width="57.85546875" style="5" bestFit="1" customWidth="1"/>
    <col min="9203" max="9205" width="17.28515625" style="5" bestFit="1" customWidth="1"/>
    <col min="9206" max="9208" width="17.28515625" style="5" customWidth="1"/>
    <col min="9209" max="9209" width="18.140625" style="5" customWidth="1"/>
    <col min="9210" max="9212" width="0" style="5" hidden="1" customWidth="1"/>
    <col min="9213" max="9213" width="9.140625" style="5"/>
    <col min="9214" max="9214" width="16.85546875" style="5" bestFit="1" customWidth="1"/>
    <col min="9215" max="9216" width="13.7109375" style="5" bestFit="1" customWidth="1"/>
    <col min="9217" max="9217" width="9.140625" style="5"/>
    <col min="9218" max="9218" width="14.42578125" style="5" bestFit="1" customWidth="1"/>
    <col min="9219" max="9220" width="14.85546875" style="5" bestFit="1" customWidth="1"/>
    <col min="9221" max="9457" width="9.140625" style="5"/>
    <col min="9458" max="9458" width="57.85546875" style="5" bestFit="1" customWidth="1"/>
    <col min="9459" max="9461" width="17.28515625" style="5" bestFit="1" customWidth="1"/>
    <col min="9462" max="9464" width="17.28515625" style="5" customWidth="1"/>
    <col min="9465" max="9465" width="18.140625" style="5" customWidth="1"/>
    <col min="9466" max="9468" width="0" style="5" hidden="1" customWidth="1"/>
    <col min="9469" max="9469" width="9.140625" style="5"/>
    <col min="9470" max="9470" width="16.85546875" style="5" bestFit="1" customWidth="1"/>
    <col min="9471" max="9472" width="13.7109375" style="5" bestFit="1" customWidth="1"/>
    <col min="9473" max="9473" width="9.140625" style="5"/>
    <col min="9474" max="9474" width="14.42578125" style="5" bestFit="1" customWidth="1"/>
    <col min="9475" max="9476" width="14.85546875" style="5" bestFit="1" customWidth="1"/>
    <col min="9477" max="9713" width="9.140625" style="5"/>
    <col min="9714" max="9714" width="57.85546875" style="5" bestFit="1" customWidth="1"/>
    <col min="9715" max="9717" width="17.28515625" style="5" bestFit="1" customWidth="1"/>
    <col min="9718" max="9720" width="17.28515625" style="5" customWidth="1"/>
    <col min="9721" max="9721" width="18.140625" style="5" customWidth="1"/>
    <col min="9722" max="9724" width="0" style="5" hidden="1" customWidth="1"/>
    <col min="9725" max="9725" width="9.140625" style="5"/>
    <col min="9726" max="9726" width="16.85546875" style="5" bestFit="1" customWidth="1"/>
    <col min="9727" max="9728" width="13.7109375" style="5" bestFit="1" customWidth="1"/>
    <col min="9729" max="9729" width="9.140625" style="5"/>
    <col min="9730" max="9730" width="14.42578125" style="5" bestFit="1" customWidth="1"/>
    <col min="9731" max="9732" width="14.85546875" style="5" bestFit="1" customWidth="1"/>
    <col min="9733" max="9969" width="9.140625" style="5"/>
    <col min="9970" max="9970" width="57.85546875" style="5" bestFit="1" customWidth="1"/>
    <col min="9971" max="9973" width="17.28515625" style="5" bestFit="1" customWidth="1"/>
    <col min="9974" max="9976" width="17.28515625" style="5" customWidth="1"/>
    <col min="9977" max="9977" width="18.140625" style="5" customWidth="1"/>
    <col min="9978" max="9980" width="0" style="5" hidden="1" customWidth="1"/>
    <col min="9981" max="9981" width="9.140625" style="5"/>
    <col min="9982" max="9982" width="16.85546875" style="5" bestFit="1" customWidth="1"/>
    <col min="9983" max="9984" width="13.7109375" style="5" bestFit="1" customWidth="1"/>
    <col min="9985" max="9985" width="9.140625" style="5"/>
    <col min="9986" max="9986" width="14.42578125" style="5" bestFit="1" customWidth="1"/>
    <col min="9987" max="9988" width="14.85546875" style="5" bestFit="1" customWidth="1"/>
    <col min="9989" max="10225" width="9.140625" style="5"/>
    <col min="10226" max="10226" width="57.85546875" style="5" bestFit="1" customWidth="1"/>
    <col min="10227" max="10229" width="17.28515625" style="5" bestFit="1" customWidth="1"/>
    <col min="10230" max="10232" width="17.28515625" style="5" customWidth="1"/>
    <col min="10233" max="10233" width="18.140625" style="5" customWidth="1"/>
    <col min="10234" max="10236" width="0" style="5" hidden="1" customWidth="1"/>
    <col min="10237" max="10237" width="9.140625" style="5"/>
    <col min="10238" max="10238" width="16.85546875" style="5" bestFit="1" customWidth="1"/>
    <col min="10239" max="10240" width="13.7109375" style="5" bestFit="1" customWidth="1"/>
    <col min="10241" max="10241" width="9.140625" style="5"/>
    <col min="10242" max="10242" width="14.42578125" style="5" bestFit="1" customWidth="1"/>
    <col min="10243" max="10244" width="14.85546875" style="5" bestFit="1" customWidth="1"/>
    <col min="10245" max="10481" width="9.140625" style="5"/>
    <col min="10482" max="10482" width="57.85546875" style="5" bestFit="1" customWidth="1"/>
    <col min="10483" max="10485" width="17.28515625" style="5" bestFit="1" customWidth="1"/>
    <col min="10486" max="10488" width="17.28515625" style="5" customWidth="1"/>
    <col min="10489" max="10489" width="18.140625" style="5" customWidth="1"/>
    <col min="10490" max="10492" width="0" style="5" hidden="1" customWidth="1"/>
    <col min="10493" max="10493" width="9.140625" style="5"/>
    <col min="10494" max="10494" width="16.85546875" style="5" bestFit="1" customWidth="1"/>
    <col min="10495" max="10496" width="13.7109375" style="5" bestFit="1" customWidth="1"/>
    <col min="10497" max="10497" width="9.140625" style="5"/>
    <col min="10498" max="10498" width="14.42578125" style="5" bestFit="1" customWidth="1"/>
    <col min="10499" max="10500" width="14.85546875" style="5" bestFit="1" customWidth="1"/>
    <col min="10501" max="10737" width="9.140625" style="5"/>
    <col min="10738" max="10738" width="57.85546875" style="5" bestFit="1" customWidth="1"/>
    <col min="10739" max="10741" width="17.28515625" style="5" bestFit="1" customWidth="1"/>
    <col min="10742" max="10744" width="17.28515625" style="5" customWidth="1"/>
    <col min="10745" max="10745" width="18.140625" style="5" customWidth="1"/>
    <col min="10746" max="10748" width="0" style="5" hidden="1" customWidth="1"/>
    <col min="10749" max="10749" width="9.140625" style="5"/>
    <col min="10750" max="10750" width="16.85546875" style="5" bestFit="1" customWidth="1"/>
    <col min="10751" max="10752" width="13.7109375" style="5" bestFit="1" customWidth="1"/>
    <col min="10753" max="10753" width="9.140625" style="5"/>
    <col min="10754" max="10754" width="14.42578125" style="5" bestFit="1" customWidth="1"/>
    <col min="10755" max="10756" width="14.85546875" style="5" bestFit="1" customWidth="1"/>
    <col min="10757" max="10993" width="9.140625" style="5"/>
    <col min="10994" max="10994" width="57.85546875" style="5" bestFit="1" customWidth="1"/>
    <col min="10995" max="10997" width="17.28515625" style="5" bestFit="1" customWidth="1"/>
    <col min="10998" max="11000" width="17.28515625" style="5" customWidth="1"/>
    <col min="11001" max="11001" width="18.140625" style="5" customWidth="1"/>
    <col min="11002" max="11004" width="0" style="5" hidden="1" customWidth="1"/>
    <col min="11005" max="11005" width="9.140625" style="5"/>
    <col min="11006" max="11006" width="16.85546875" style="5" bestFit="1" customWidth="1"/>
    <col min="11007" max="11008" width="13.7109375" style="5" bestFit="1" customWidth="1"/>
    <col min="11009" max="11009" width="9.140625" style="5"/>
    <col min="11010" max="11010" width="14.42578125" style="5" bestFit="1" customWidth="1"/>
    <col min="11011" max="11012" width="14.85546875" style="5" bestFit="1" customWidth="1"/>
    <col min="11013" max="11249" width="9.140625" style="5"/>
    <col min="11250" max="11250" width="57.85546875" style="5" bestFit="1" customWidth="1"/>
    <col min="11251" max="11253" width="17.28515625" style="5" bestFit="1" customWidth="1"/>
    <col min="11254" max="11256" width="17.28515625" style="5" customWidth="1"/>
    <col min="11257" max="11257" width="18.140625" style="5" customWidth="1"/>
    <col min="11258" max="11260" width="0" style="5" hidden="1" customWidth="1"/>
    <col min="11261" max="11261" width="9.140625" style="5"/>
    <col min="11262" max="11262" width="16.85546875" style="5" bestFit="1" customWidth="1"/>
    <col min="11263" max="11264" width="13.7109375" style="5" bestFit="1" customWidth="1"/>
    <col min="11265" max="11265" width="9.140625" style="5"/>
    <col min="11266" max="11266" width="14.42578125" style="5" bestFit="1" customWidth="1"/>
    <col min="11267" max="11268" width="14.85546875" style="5" bestFit="1" customWidth="1"/>
    <col min="11269" max="11505" width="9.140625" style="5"/>
    <col min="11506" max="11506" width="57.85546875" style="5" bestFit="1" customWidth="1"/>
    <col min="11507" max="11509" width="17.28515625" style="5" bestFit="1" customWidth="1"/>
    <col min="11510" max="11512" width="17.28515625" style="5" customWidth="1"/>
    <col min="11513" max="11513" width="18.140625" style="5" customWidth="1"/>
    <col min="11514" max="11516" width="0" style="5" hidden="1" customWidth="1"/>
    <col min="11517" max="11517" width="9.140625" style="5"/>
    <col min="11518" max="11518" width="16.85546875" style="5" bestFit="1" customWidth="1"/>
    <col min="11519" max="11520" width="13.7109375" style="5" bestFit="1" customWidth="1"/>
    <col min="11521" max="11521" width="9.140625" style="5"/>
    <col min="11522" max="11522" width="14.42578125" style="5" bestFit="1" customWidth="1"/>
    <col min="11523" max="11524" width="14.85546875" style="5" bestFit="1" customWidth="1"/>
    <col min="11525" max="11761" width="9.140625" style="5"/>
    <col min="11762" max="11762" width="57.85546875" style="5" bestFit="1" customWidth="1"/>
    <col min="11763" max="11765" width="17.28515625" style="5" bestFit="1" customWidth="1"/>
    <col min="11766" max="11768" width="17.28515625" style="5" customWidth="1"/>
    <col min="11769" max="11769" width="18.140625" style="5" customWidth="1"/>
    <col min="11770" max="11772" width="0" style="5" hidden="1" customWidth="1"/>
    <col min="11773" max="11773" width="9.140625" style="5"/>
    <col min="11774" max="11774" width="16.85546875" style="5" bestFit="1" customWidth="1"/>
    <col min="11775" max="11776" width="13.7109375" style="5" bestFit="1" customWidth="1"/>
    <col min="11777" max="11777" width="9.140625" style="5"/>
    <col min="11778" max="11778" width="14.42578125" style="5" bestFit="1" customWidth="1"/>
    <col min="11779" max="11780" width="14.85546875" style="5" bestFit="1" customWidth="1"/>
    <col min="11781" max="12017" width="9.140625" style="5"/>
    <col min="12018" max="12018" width="57.85546875" style="5" bestFit="1" customWidth="1"/>
    <col min="12019" max="12021" width="17.28515625" style="5" bestFit="1" customWidth="1"/>
    <col min="12022" max="12024" width="17.28515625" style="5" customWidth="1"/>
    <col min="12025" max="12025" width="18.140625" style="5" customWidth="1"/>
    <col min="12026" max="12028" width="0" style="5" hidden="1" customWidth="1"/>
    <col min="12029" max="12029" width="9.140625" style="5"/>
    <col min="12030" max="12030" width="16.85546875" style="5" bestFit="1" customWidth="1"/>
    <col min="12031" max="12032" width="13.7109375" style="5" bestFit="1" customWidth="1"/>
    <col min="12033" max="12033" width="9.140625" style="5"/>
    <col min="12034" max="12034" width="14.42578125" style="5" bestFit="1" customWidth="1"/>
    <col min="12035" max="12036" width="14.85546875" style="5" bestFit="1" customWidth="1"/>
    <col min="12037" max="12273" width="9.140625" style="5"/>
    <col min="12274" max="12274" width="57.85546875" style="5" bestFit="1" customWidth="1"/>
    <col min="12275" max="12277" width="17.28515625" style="5" bestFit="1" customWidth="1"/>
    <col min="12278" max="12280" width="17.28515625" style="5" customWidth="1"/>
    <col min="12281" max="12281" width="18.140625" style="5" customWidth="1"/>
    <col min="12282" max="12284" width="0" style="5" hidden="1" customWidth="1"/>
    <col min="12285" max="12285" width="9.140625" style="5"/>
    <col min="12286" max="12286" width="16.85546875" style="5" bestFit="1" customWidth="1"/>
    <col min="12287" max="12288" width="13.7109375" style="5" bestFit="1" customWidth="1"/>
    <col min="12289" max="12289" width="9.140625" style="5"/>
    <col min="12290" max="12290" width="14.42578125" style="5" bestFit="1" customWidth="1"/>
    <col min="12291" max="12292" width="14.85546875" style="5" bestFit="1" customWidth="1"/>
    <col min="12293" max="12529" width="9.140625" style="5"/>
    <col min="12530" max="12530" width="57.85546875" style="5" bestFit="1" customWidth="1"/>
    <col min="12531" max="12533" width="17.28515625" style="5" bestFit="1" customWidth="1"/>
    <col min="12534" max="12536" width="17.28515625" style="5" customWidth="1"/>
    <col min="12537" max="12537" width="18.140625" style="5" customWidth="1"/>
    <col min="12538" max="12540" width="0" style="5" hidden="1" customWidth="1"/>
    <col min="12541" max="12541" width="9.140625" style="5"/>
    <col min="12542" max="12542" width="16.85546875" style="5" bestFit="1" customWidth="1"/>
    <col min="12543" max="12544" width="13.7109375" style="5" bestFit="1" customWidth="1"/>
    <col min="12545" max="12545" width="9.140625" style="5"/>
    <col min="12546" max="12546" width="14.42578125" style="5" bestFit="1" customWidth="1"/>
    <col min="12547" max="12548" width="14.85546875" style="5" bestFit="1" customWidth="1"/>
    <col min="12549" max="12785" width="9.140625" style="5"/>
    <col min="12786" max="12786" width="57.85546875" style="5" bestFit="1" customWidth="1"/>
    <col min="12787" max="12789" width="17.28515625" style="5" bestFit="1" customWidth="1"/>
    <col min="12790" max="12792" width="17.28515625" style="5" customWidth="1"/>
    <col min="12793" max="12793" width="18.140625" style="5" customWidth="1"/>
    <col min="12794" max="12796" width="0" style="5" hidden="1" customWidth="1"/>
    <col min="12797" max="12797" width="9.140625" style="5"/>
    <col min="12798" max="12798" width="16.85546875" style="5" bestFit="1" customWidth="1"/>
    <col min="12799" max="12800" width="13.7109375" style="5" bestFit="1" customWidth="1"/>
    <col min="12801" max="12801" width="9.140625" style="5"/>
    <col min="12802" max="12802" width="14.42578125" style="5" bestFit="1" customWidth="1"/>
    <col min="12803" max="12804" width="14.85546875" style="5" bestFit="1" customWidth="1"/>
    <col min="12805" max="13041" width="9.140625" style="5"/>
    <col min="13042" max="13042" width="57.85546875" style="5" bestFit="1" customWidth="1"/>
    <col min="13043" max="13045" width="17.28515625" style="5" bestFit="1" customWidth="1"/>
    <col min="13046" max="13048" width="17.28515625" style="5" customWidth="1"/>
    <col min="13049" max="13049" width="18.140625" style="5" customWidth="1"/>
    <col min="13050" max="13052" width="0" style="5" hidden="1" customWidth="1"/>
    <col min="13053" max="13053" width="9.140625" style="5"/>
    <col min="13054" max="13054" width="16.85546875" style="5" bestFit="1" customWidth="1"/>
    <col min="13055" max="13056" width="13.7109375" style="5" bestFit="1" customWidth="1"/>
    <col min="13057" max="13057" width="9.140625" style="5"/>
    <col min="13058" max="13058" width="14.42578125" style="5" bestFit="1" customWidth="1"/>
    <col min="13059" max="13060" width="14.85546875" style="5" bestFit="1" customWidth="1"/>
    <col min="13061" max="13297" width="9.140625" style="5"/>
    <col min="13298" max="13298" width="57.85546875" style="5" bestFit="1" customWidth="1"/>
    <col min="13299" max="13301" width="17.28515625" style="5" bestFit="1" customWidth="1"/>
    <col min="13302" max="13304" width="17.28515625" style="5" customWidth="1"/>
    <col min="13305" max="13305" width="18.140625" style="5" customWidth="1"/>
    <col min="13306" max="13308" width="0" style="5" hidden="1" customWidth="1"/>
    <col min="13309" max="13309" width="9.140625" style="5"/>
    <col min="13310" max="13310" width="16.85546875" style="5" bestFit="1" customWidth="1"/>
    <col min="13311" max="13312" width="13.7109375" style="5" bestFit="1" customWidth="1"/>
    <col min="13313" max="13313" width="9.140625" style="5"/>
    <col min="13314" max="13314" width="14.42578125" style="5" bestFit="1" customWidth="1"/>
    <col min="13315" max="13316" width="14.85546875" style="5" bestFit="1" customWidth="1"/>
    <col min="13317" max="13553" width="9.140625" style="5"/>
    <col min="13554" max="13554" width="57.85546875" style="5" bestFit="1" customWidth="1"/>
    <col min="13555" max="13557" width="17.28515625" style="5" bestFit="1" customWidth="1"/>
    <col min="13558" max="13560" width="17.28515625" style="5" customWidth="1"/>
    <col min="13561" max="13561" width="18.140625" style="5" customWidth="1"/>
    <col min="13562" max="13564" width="0" style="5" hidden="1" customWidth="1"/>
    <col min="13565" max="13565" width="9.140625" style="5"/>
    <col min="13566" max="13566" width="16.85546875" style="5" bestFit="1" customWidth="1"/>
    <col min="13567" max="13568" width="13.7109375" style="5" bestFit="1" customWidth="1"/>
    <col min="13569" max="13569" width="9.140625" style="5"/>
    <col min="13570" max="13570" width="14.42578125" style="5" bestFit="1" customWidth="1"/>
    <col min="13571" max="13572" width="14.85546875" style="5" bestFit="1" customWidth="1"/>
    <col min="13573" max="13809" width="9.140625" style="5"/>
    <col min="13810" max="13810" width="57.85546875" style="5" bestFit="1" customWidth="1"/>
    <col min="13811" max="13813" width="17.28515625" style="5" bestFit="1" customWidth="1"/>
    <col min="13814" max="13816" width="17.28515625" style="5" customWidth="1"/>
    <col min="13817" max="13817" width="18.140625" style="5" customWidth="1"/>
    <col min="13818" max="13820" width="0" style="5" hidden="1" customWidth="1"/>
    <col min="13821" max="13821" width="9.140625" style="5"/>
    <col min="13822" max="13822" width="16.85546875" style="5" bestFit="1" customWidth="1"/>
    <col min="13823" max="13824" width="13.7109375" style="5" bestFit="1" customWidth="1"/>
    <col min="13825" max="13825" width="9.140625" style="5"/>
    <col min="13826" max="13826" width="14.42578125" style="5" bestFit="1" customWidth="1"/>
    <col min="13827" max="13828" width="14.85546875" style="5" bestFit="1" customWidth="1"/>
    <col min="13829" max="14065" width="9.140625" style="5"/>
    <col min="14066" max="14066" width="57.85546875" style="5" bestFit="1" customWidth="1"/>
    <col min="14067" max="14069" width="17.28515625" style="5" bestFit="1" customWidth="1"/>
    <col min="14070" max="14072" width="17.28515625" style="5" customWidth="1"/>
    <col min="14073" max="14073" width="18.140625" style="5" customWidth="1"/>
    <col min="14074" max="14076" width="0" style="5" hidden="1" customWidth="1"/>
    <col min="14077" max="14077" width="9.140625" style="5"/>
    <col min="14078" max="14078" width="16.85546875" style="5" bestFit="1" customWidth="1"/>
    <col min="14079" max="14080" width="13.7109375" style="5" bestFit="1" customWidth="1"/>
    <col min="14081" max="14081" width="9.140625" style="5"/>
    <col min="14082" max="14082" width="14.42578125" style="5" bestFit="1" customWidth="1"/>
    <col min="14083" max="14084" width="14.85546875" style="5" bestFit="1" customWidth="1"/>
    <col min="14085" max="14321" width="9.140625" style="5"/>
    <col min="14322" max="14322" width="57.85546875" style="5" bestFit="1" customWidth="1"/>
    <col min="14323" max="14325" width="17.28515625" style="5" bestFit="1" customWidth="1"/>
    <col min="14326" max="14328" width="17.28515625" style="5" customWidth="1"/>
    <col min="14329" max="14329" width="18.140625" style="5" customWidth="1"/>
    <col min="14330" max="14332" width="0" style="5" hidden="1" customWidth="1"/>
    <col min="14333" max="14333" width="9.140625" style="5"/>
    <col min="14334" max="14334" width="16.85546875" style="5" bestFit="1" customWidth="1"/>
    <col min="14335" max="14336" width="13.7109375" style="5" bestFit="1" customWidth="1"/>
    <col min="14337" max="14337" width="9.140625" style="5"/>
    <col min="14338" max="14338" width="14.42578125" style="5" bestFit="1" customWidth="1"/>
    <col min="14339" max="14340" width="14.85546875" style="5" bestFit="1" customWidth="1"/>
    <col min="14341" max="14577" width="9.140625" style="5"/>
    <col min="14578" max="14578" width="57.85546875" style="5" bestFit="1" customWidth="1"/>
    <col min="14579" max="14581" width="17.28515625" style="5" bestFit="1" customWidth="1"/>
    <col min="14582" max="14584" width="17.28515625" style="5" customWidth="1"/>
    <col min="14585" max="14585" width="18.140625" style="5" customWidth="1"/>
    <col min="14586" max="14588" width="0" style="5" hidden="1" customWidth="1"/>
    <col min="14589" max="14589" width="9.140625" style="5"/>
    <col min="14590" max="14590" width="16.85546875" style="5" bestFit="1" customWidth="1"/>
    <col min="14591" max="14592" width="13.7109375" style="5" bestFit="1" customWidth="1"/>
    <col min="14593" max="14593" width="9.140625" style="5"/>
    <col min="14594" max="14594" width="14.42578125" style="5" bestFit="1" customWidth="1"/>
    <col min="14595" max="14596" width="14.85546875" style="5" bestFit="1" customWidth="1"/>
    <col min="14597" max="14833" width="9.140625" style="5"/>
    <col min="14834" max="14834" width="57.85546875" style="5" bestFit="1" customWidth="1"/>
    <col min="14835" max="14837" width="17.28515625" style="5" bestFit="1" customWidth="1"/>
    <col min="14838" max="14840" width="17.28515625" style="5" customWidth="1"/>
    <col min="14841" max="14841" width="18.140625" style="5" customWidth="1"/>
    <col min="14842" max="14844" width="0" style="5" hidden="1" customWidth="1"/>
    <col min="14845" max="14845" width="9.140625" style="5"/>
    <col min="14846" max="14846" width="16.85546875" style="5" bestFit="1" customWidth="1"/>
    <col min="14847" max="14848" width="13.7109375" style="5" bestFit="1" customWidth="1"/>
    <col min="14849" max="14849" width="9.140625" style="5"/>
    <col min="14850" max="14850" width="14.42578125" style="5" bestFit="1" customWidth="1"/>
    <col min="14851" max="14852" width="14.85546875" style="5" bestFit="1" customWidth="1"/>
    <col min="14853" max="15089" width="9.140625" style="5"/>
    <col min="15090" max="15090" width="57.85546875" style="5" bestFit="1" customWidth="1"/>
    <col min="15091" max="15093" width="17.28515625" style="5" bestFit="1" customWidth="1"/>
    <col min="15094" max="15096" width="17.28515625" style="5" customWidth="1"/>
    <col min="15097" max="15097" width="18.140625" style="5" customWidth="1"/>
    <col min="15098" max="15100" width="0" style="5" hidden="1" customWidth="1"/>
    <col min="15101" max="15101" width="9.140625" style="5"/>
    <col min="15102" max="15102" width="16.85546875" style="5" bestFit="1" customWidth="1"/>
    <col min="15103" max="15104" width="13.7109375" style="5" bestFit="1" customWidth="1"/>
    <col min="15105" max="15105" width="9.140625" style="5"/>
    <col min="15106" max="15106" width="14.42578125" style="5" bestFit="1" customWidth="1"/>
    <col min="15107" max="15108" width="14.85546875" style="5" bestFit="1" customWidth="1"/>
    <col min="15109" max="15345" width="9.140625" style="5"/>
    <col min="15346" max="15346" width="57.85546875" style="5" bestFit="1" customWidth="1"/>
    <col min="15347" max="15349" width="17.28515625" style="5" bestFit="1" customWidth="1"/>
    <col min="15350" max="15352" width="17.28515625" style="5" customWidth="1"/>
    <col min="15353" max="15353" width="18.140625" style="5" customWidth="1"/>
    <col min="15354" max="15356" width="0" style="5" hidden="1" customWidth="1"/>
    <col min="15357" max="15357" width="9.140625" style="5"/>
    <col min="15358" max="15358" width="16.85546875" style="5" bestFit="1" customWidth="1"/>
    <col min="15359" max="15360" width="13.7109375" style="5" bestFit="1" customWidth="1"/>
    <col min="15361" max="15361" width="9.140625" style="5"/>
    <col min="15362" max="15362" width="14.42578125" style="5" bestFit="1" customWidth="1"/>
    <col min="15363" max="15364" width="14.85546875" style="5" bestFit="1" customWidth="1"/>
    <col min="15365" max="15601" width="9.140625" style="5"/>
    <col min="15602" max="15602" width="57.85546875" style="5" bestFit="1" customWidth="1"/>
    <col min="15603" max="15605" width="17.28515625" style="5" bestFit="1" customWidth="1"/>
    <col min="15606" max="15608" width="17.28515625" style="5" customWidth="1"/>
    <col min="15609" max="15609" width="18.140625" style="5" customWidth="1"/>
    <col min="15610" max="15612" width="0" style="5" hidden="1" customWidth="1"/>
    <col min="15613" max="15613" width="9.140625" style="5"/>
    <col min="15614" max="15614" width="16.85546875" style="5" bestFit="1" customWidth="1"/>
    <col min="15615" max="15616" width="13.7109375" style="5" bestFit="1" customWidth="1"/>
    <col min="15617" max="15617" width="9.140625" style="5"/>
    <col min="15618" max="15618" width="14.42578125" style="5" bestFit="1" customWidth="1"/>
    <col min="15619" max="15620" width="14.85546875" style="5" bestFit="1" customWidth="1"/>
    <col min="15621" max="15857" width="9.140625" style="5"/>
    <col min="15858" max="15858" width="57.85546875" style="5" bestFit="1" customWidth="1"/>
    <col min="15859" max="15861" width="17.28515625" style="5" bestFit="1" customWidth="1"/>
    <col min="15862" max="15864" width="17.28515625" style="5" customWidth="1"/>
    <col min="15865" max="15865" width="18.140625" style="5" customWidth="1"/>
    <col min="15866" max="15868" width="0" style="5" hidden="1" customWidth="1"/>
    <col min="15869" max="15869" width="9.140625" style="5"/>
    <col min="15870" max="15870" width="16.85546875" style="5" bestFit="1" customWidth="1"/>
    <col min="15871" max="15872" width="13.7109375" style="5" bestFit="1" customWidth="1"/>
    <col min="15873" max="15873" width="9.140625" style="5"/>
    <col min="15874" max="15874" width="14.42578125" style="5" bestFit="1" customWidth="1"/>
    <col min="15875" max="15876" width="14.85546875" style="5" bestFit="1" customWidth="1"/>
    <col min="15877" max="16113" width="9.140625" style="5"/>
    <col min="16114" max="16114" width="57.85546875" style="5" bestFit="1" customWidth="1"/>
    <col min="16115" max="16117" width="17.28515625" style="5" bestFit="1" customWidth="1"/>
    <col min="16118" max="16120" width="17.28515625" style="5" customWidth="1"/>
    <col min="16121" max="16121" width="18.140625" style="5" customWidth="1"/>
    <col min="16122" max="16124" width="0" style="5" hidden="1" customWidth="1"/>
    <col min="16125" max="16125" width="9.140625" style="5"/>
    <col min="16126" max="16126" width="16.85546875" style="5" bestFit="1" customWidth="1"/>
    <col min="16127" max="16128" width="13.7109375" style="5" bestFit="1" customWidth="1"/>
    <col min="16129" max="16129" width="9.140625" style="5"/>
    <col min="16130" max="16130" width="14.42578125" style="5" bestFit="1" customWidth="1"/>
    <col min="16131" max="16132" width="14.85546875" style="5" bestFit="1" customWidth="1"/>
    <col min="16133" max="16384" width="9.140625" style="5"/>
  </cols>
  <sheetData>
    <row r="1" spans="1:8" x14ac:dyDescent="0.2">
      <c r="A1" s="49" t="s">
        <v>40</v>
      </c>
      <c r="B1" s="50"/>
      <c r="C1" s="50"/>
      <c r="D1" s="50"/>
      <c r="E1" s="50"/>
    </row>
    <row r="2" spans="1:8" x14ac:dyDescent="0.2">
      <c r="A2" s="50"/>
      <c r="B2" s="50"/>
      <c r="C2" s="50"/>
      <c r="D2" s="50"/>
      <c r="E2" s="50"/>
    </row>
    <row r="3" spans="1:8" ht="61.9" customHeight="1" x14ac:dyDescent="0.2">
      <c r="A3" s="51" t="s">
        <v>41</v>
      </c>
      <c r="B3" s="51"/>
      <c r="C3" s="51"/>
      <c r="D3" s="51"/>
      <c r="E3" s="51"/>
      <c r="F3" s="51"/>
      <c r="G3" s="51"/>
      <c r="H3" s="51"/>
    </row>
    <row r="4" spans="1:8" ht="18" x14ac:dyDescent="0.2">
      <c r="A4" s="52" t="s">
        <v>0</v>
      </c>
      <c r="B4" s="52"/>
      <c r="C4" s="52"/>
      <c r="D4" s="52"/>
      <c r="E4" s="52"/>
      <c r="F4" s="52"/>
      <c r="G4" s="52"/>
      <c r="H4" s="52"/>
    </row>
    <row r="5" spans="1:8" x14ac:dyDescent="0.2">
      <c r="A5" s="51" t="s">
        <v>1</v>
      </c>
      <c r="B5" s="53"/>
      <c r="C5" s="53"/>
      <c r="D5" s="53"/>
      <c r="E5" s="53"/>
      <c r="F5" s="53"/>
      <c r="G5" s="53"/>
      <c r="H5" s="53"/>
    </row>
    <row r="6" spans="1:8" ht="18" x14ac:dyDescent="0.25">
      <c r="A6" s="7"/>
      <c r="B6" s="8"/>
      <c r="C6" s="8"/>
      <c r="D6" s="9"/>
      <c r="E6" s="9"/>
      <c r="F6" s="9"/>
      <c r="G6" s="9"/>
      <c r="H6" s="9"/>
    </row>
    <row r="7" spans="1:8" ht="54.75" customHeight="1" x14ac:dyDescent="0.25">
      <c r="A7" s="10"/>
      <c r="B7" s="1" t="s">
        <v>29</v>
      </c>
      <c r="C7" s="1" t="s">
        <v>30</v>
      </c>
      <c r="D7" s="1" t="s">
        <v>31</v>
      </c>
      <c r="E7" s="1" t="s">
        <v>32</v>
      </c>
      <c r="F7" s="1" t="s">
        <v>37</v>
      </c>
      <c r="G7" s="1" t="s">
        <v>38</v>
      </c>
      <c r="H7" s="1" t="s">
        <v>39</v>
      </c>
    </row>
    <row r="8" spans="1:8" ht="15.75" x14ac:dyDescent="0.25">
      <c r="A8" s="11" t="s">
        <v>2</v>
      </c>
      <c r="B8" s="2">
        <v>9117854.3300000001</v>
      </c>
      <c r="C8" s="2">
        <v>7895582.25</v>
      </c>
      <c r="D8" s="2">
        <v>9510877.5199999996</v>
      </c>
      <c r="E8" s="2">
        <v>9342467.5199999996</v>
      </c>
      <c r="F8" s="2">
        <v>9339667.5199999996</v>
      </c>
      <c r="G8" s="2">
        <v>104.31047893260211</v>
      </c>
      <c r="H8" s="2">
        <v>83.016338223226327</v>
      </c>
    </row>
    <row r="9" spans="1:8" ht="15.75" x14ac:dyDescent="0.25">
      <c r="A9" s="12" t="s">
        <v>3</v>
      </c>
      <c r="B9" s="3">
        <v>9117654.3300000001</v>
      </c>
      <c r="C9" s="3">
        <v>7895302.25</v>
      </c>
      <c r="D9" s="3">
        <v>9510349.5199999996</v>
      </c>
      <c r="E9" s="3">
        <v>9341939.5199999996</v>
      </c>
      <c r="F9" s="3">
        <v>9339139.5199999996</v>
      </c>
      <c r="G9" s="3">
        <v>104.30697606848184</v>
      </c>
      <c r="H9" s="3">
        <v>83.018003001849721</v>
      </c>
    </row>
    <row r="10" spans="1:8" ht="15.75" x14ac:dyDescent="0.25">
      <c r="A10" s="13" t="s">
        <v>4</v>
      </c>
      <c r="B10" s="3">
        <v>200</v>
      </c>
      <c r="C10" s="3">
        <v>280</v>
      </c>
      <c r="D10" s="3">
        <v>528</v>
      </c>
      <c r="E10" s="3">
        <v>528</v>
      </c>
      <c r="F10" s="3">
        <v>528</v>
      </c>
      <c r="G10" s="3">
        <v>264</v>
      </c>
      <c r="H10" s="3">
        <v>53.030303030303031</v>
      </c>
    </row>
    <row r="11" spans="1:8" ht="15.75" x14ac:dyDescent="0.25">
      <c r="A11" s="14" t="s">
        <v>5</v>
      </c>
      <c r="B11" s="2">
        <v>10003198.93</v>
      </c>
      <c r="C11" s="2">
        <v>9894376.4699999988</v>
      </c>
      <c r="D11" s="2">
        <v>8569268.3399999999</v>
      </c>
      <c r="E11" s="2">
        <v>8400858.3399999999</v>
      </c>
      <c r="F11" s="2">
        <v>8398058.3399999999</v>
      </c>
      <c r="G11" s="2">
        <v>85.665279676688385</v>
      </c>
      <c r="H11" s="2">
        <v>115.46349206751529</v>
      </c>
    </row>
    <row r="12" spans="1:8" ht="15.75" x14ac:dyDescent="0.25">
      <c r="A12" s="15" t="s">
        <v>6</v>
      </c>
      <c r="B12" s="3">
        <v>6794677.8799999999</v>
      </c>
      <c r="C12" s="3">
        <v>6257070.5099999998</v>
      </c>
      <c r="D12" s="3">
        <v>7708930.3399999999</v>
      </c>
      <c r="E12" s="3">
        <v>7708830.3399999999</v>
      </c>
      <c r="F12" s="3">
        <v>7704030.3399999999</v>
      </c>
      <c r="G12" s="3">
        <v>113.45542020014052</v>
      </c>
      <c r="H12" s="3">
        <v>81.166520308704719</v>
      </c>
    </row>
    <row r="13" spans="1:8" ht="15.75" x14ac:dyDescent="0.25">
      <c r="A13" s="13" t="s">
        <v>7</v>
      </c>
      <c r="B13" s="3">
        <v>3208521.05</v>
      </c>
      <c r="C13" s="3">
        <v>3637305.96</v>
      </c>
      <c r="D13" s="3">
        <v>860338</v>
      </c>
      <c r="E13" s="3">
        <v>692028</v>
      </c>
      <c r="F13" s="3">
        <v>694028</v>
      </c>
      <c r="G13" s="3">
        <v>26.814160997946392</v>
      </c>
      <c r="H13" s="3">
        <v>422.77639253409706</v>
      </c>
    </row>
    <row r="14" spans="1:8" ht="15.75" x14ac:dyDescent="0.25">
      <c r="A14" s="16" t="s">
        <v>8</v>
      </c>
      <c r="B14" s="4">
        <v>-885344.59999999963</v>
      </c>
      <c r="C14" s="4">
        <v>-1998794.2199999988</v>
      </c>
      <c r="D14" s="4">
        <v>941609.1799999997</v>
      </c>
      <c r="E14" s="4">
        <v>941609.1799999997</v>
      </c>
      <c r="F14" s="4">
        <v>941609.1799999997</v>
      </c>
      <c r="G14" s="4">
        <v>-1.0635510511952071</v>
      </c>
      <c r="H14" s="4">
        <v>-212.27429197323664</v>
      </c>
    </row>
    <row r="15" spans="1:8" ht="15.75" x14ac:dyDescent="0.25">
      <c r="A15" s="17"/>
      <c r="B15" s="18"/>
      <c r="C15" s="19"/>
      <c r="D15" s="19"/>
      <c r="E15" s="19"/>
      <c r="F15" s="19"/>
      <c r="G15" s="19"/>
      <c r="H15" s="19"/>
    </row>
    <row r="16" spans="1:8" ht="31.9" customHeight="1" x14ac:dyDescent="0.35">
      <c r="A16" s="54" t="s">
        <v>12</v>
      </c>
      <c r="B16" s="47"/>
      <c r="C16" s="47"/>
      <c r="D16" s="47"/>
      <c r="E16" s="47"/>
      <c r="F16" s="47"/>
      <c r="G16" s="47"/>
      <c r="H16" s="47"/>
    </row>
    <row r="17" spans="1:14" ht="18" x14ac:dyDescent="0.2">
      <c r="A17" s="48"/>
      <c r="B17" s="42"/>
      <c r="C17" s="42"/>
      <c r="D17" s="43"/>
      <c r="E17" s="43"/>
      <c r="F17" s="43"/>
      <c r="G17" s="43"/>
      <c r="H17" s="43"/>
    </row>
    <row r="18" spans="1:14" ht="39" x14ac:dyDescent="0.25">
      <c r="A18" s="21"/>
      <c r="B18" s="1" t="s">
        <v>29</v>
      </c>
      <c r="C18" s="1" t="s">
        <v>30</v>
      </c>
      <c r="D18" s="1" t="s">
        <v>31</v>
      </c>
      <c r="E18" s="1" t="s">
        <v>32</v>
      </c>
      <c r="F18" s="1" t="s">
        <v>37</v>
      </c>
      <c r="G18" s="1" t="s">
        <v>38</v>
      </c>
      <c r="H18" s="1" t="s">
        <v>39</v>
      </c>
      <c r="I18" s="6"/>
      <c r="J18" s="6"/>
      <c r="K18" s="6"/>
      <c r="L18" s="6"/>
      <c r="M18" s="6"/>
      <c r="N18" s="6"/>
    </row>
    <row r="19" spans="1:14" ht="15.75" hidden="1" x14ac:dyDescent="0.25">
      <c r="A19" s="21" t="s">
        <v>13</v>
      </c>
      <c r="B19" s="3">
        <v>253365.29666666666</v>
      </c>
      <c r="C19" s="3">
        <v>719836.09</v>
      </c>
      <c r="D19" s="3">
        <v>843393.93</v>
      </c>
      <c r="E19" s="3">
        <v>562262.62000000011</v>
      </c>
      <c r="F19" s="3"/>
      <c r="G19" s="3"/>
      <c r="H19" s="3"/>
      <c r="I19" s="6"/>
      <c r="J19" s="6"/>
      <c r="K19" s="6"/>
      <c r="L19" s="6"/>
      <c r="M19" s="6"/>
      <c r="N19" s="6"/>
    </row>
    <row r="20" spans="1:14" ht="31.5" x14ac:dyDescent="0.25">
      <c r="A20" s="12" t="s">
        <v>14</v>
      </c>
      <c r="B20" s="22">
        <v>1765565.62</v>
      </c>
      <c r="C20" s="22">
        <v>2471786.77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6"/>
      <c r="J20" s="6"/>
      <c r="K20" s="6"/>
      <c r="L20" s="6"/>
      <c r="M20" s="6"/>
      <c r="N20" s="6"/>
    </row>
    <row r="21" spans="1:14" ht="31.5" x14ac:dyDescent="0.25">
      <c r="A21" s="12" t="s">
        <v>15</v>
      </c>
      <c r="B21" s="22">
        <v>414621.02</v>
      </c>
      <c r="C21" s="22">
        <v>221204.65000000002</v>
      </c>
      <c r="D21" s="22">
        <v>660477.87</v>
      </c>
      <c r="E21" s="22">
        <v>660477.87</v>
      </c>
      <c r="F21" s="22">
        <v>660477.87</v>
      </c>
      <c r="G21" s="22">
        <v>159.29676454898498</v>
      </c>
      <c r="H21" s="22">
        <v>33.491606615070992</v>
      </c>
      <c r="I21" s="6"/>
      <c r="J21" s="6"/>
      <c r="K21" s="6"/>
      <c r="L21" s="6"/>
      <c r="M21" s="6"/>
      <c r="N21" s="6"/>
    </row>
    <row r="22" spans="1:14" ht="15.75" x14ac:dyDescent="0.25">
      <c r="A22" s="16" t="s">
        <v>16</v>
      </c>
      <c r="B22" s="2">
        <v>1350944.6</v>
      </c>
      <c r="C22" s="2">
        <v>2250582.12</v>
      </c>
      <c r="D22" s="2">
        <v>-660477.87</v>
      </c>
      <c r="E22" s="2">
        <v>-660477.87</v>
      </c>
      <c r="F22" s="2">
        <v>-660477.87</v>
      </c>
      <c r="G22" s="2">
        <v>-48.890078097947168</v>
      </c>
      <c r="H22" s="2">
        <v>-340.75057200629601</v>
      </c>
      <c r="I22" s="6"/>
      <c r="J22" s="6"/>
      <c r="K22" s="6"/>
      <c r="L22" s="6"/>
      <c r="M22" s="6"/>
      <c r="N22" s="6"/>
    </row>
    <row r="23" spans="1:14" ht="15" x14ac:dyDescent="0.25">
      <c r="I23" s="6"/>
      <c r="J23" s="6"/>
      <c r="K23" s="6"/>
      <c r="L23" s="6"/>
      <c r="M23" s="6"/>
      <c r="N23" s="6"/>
    </row>
    <row r="24" spans="1:14" ht="15.75" x14ac:dyDescent="0.25">
      <c r="A24" s="17"/>
      <c r="B24" s="18"/>
      <c r="C24" s="18"/>
      <c r="D24" s="18"/>
      <c r="E24" s="18"/>
      <c r="F24" s="18"/>
      <c r="G24" s="18"/>
      <c r="H24" s="18"/>
      <c r="I24" s="6"/>
      <c r="J24" s="6"/>
      <c r="K24" s="6"/>
      <c r="L24" s="6"/>
      <c r="M24" s="6"/>
      <c r="N24" s="6"/>
    </row>
    <row r="25" spans="1:14" ht="15.75" x14ac:dyDescent="0.25">
      <c r="A25" s="17"/>
      <c r="B25" s="18"/>
      <c r="C25" s="18"/>
      <c r="D25" s="18"/>
      <c r="E25" s="18"/>
      <c r="F25" s="18"/>
      <c r="G25" s="18"/>
      <c r="H25" s="18"/>
      <c r="I25" s="6"/>
      <c r="J25" s="6"/>
      <c r="K25" s="6"/>
      <c r="L25" s="6"/>
      <c r="M25" s="6"/>
      <c r="N25" s="6"/>
    </row>
    <row r="26" spans="1:14" ht="19.5" x14ac:dyDescent="0.35">
      <c r="A26" s="46" t="s">
        <v>9</v>
      </c>
      <c r="B26" s="47"/>
      <c r="C26" s="47"/>
      <c r="D26" s="47"/>
      <c r="E26" s="47"/>
      <c r="F26" s="47"/>
      <c r="G26" s="47"/>
      <c r="H26" s="47"/>
      <c r="I26" s="6"/>
      <c r="J26" s="6"/>
      <c r="K26" s="6"/>
      <c r="L26" s="6"/>
      <c r="M26" s="6"/>
      <c r="N26" s="6"/>
    </row>
    <row r="27" spans="1:14" ht="18" x14ac:dyDescent="0.25">
      <c r="A27" s="41"/>
      <c r="B27" s="42"/>
      <c r="C27" s="42"/>
      <c r="D27" s="43"/>
      <c r="E27" s="43"/>
      <c r="F27" s="43"/>
      <c r="G27" s="43"/>
      <c r="H27" s="43"/>
      <c r="I27" s="6"/>
      <c r="J27" s="6"/>
      <c r="K27" s="6"/>
      <c r="L27" s="6"/>
      <c r="M27" s="6"/>
      <c r="N27" s="6"/>
    </row>
    <row r="28" spans="1:14" ht="39" x14ac:dyDescent="0.25">
      <c r="A28" s="21"/>
      <c r="B28" s="1" t="s">
        <v>29</v>
      </c>
      <c r="C28" s="1" t="s">
        <v>30</v>
      </c>
      <c r="D28" s="1" t="s">
        <v>31</v>
      </c>
      <c r="E28" s="1" t="s">
        <v>32</v>
      </c>
      <c r="F28" s="1" t="s">
        <v>37</v>
      </c>
      <c r="G28" s="1" t="s">
        <v>38</v>
      </c>
      <c r="H28" s="1" t="s">
        <v>39</v>
      </c>
      <c r="I28" s="6"/>
      <c r="J28" s="6"/>
      <c r="K28" s="6"/>
      <c r="L28" s="6"/>
      <c r="M28" s="6"/>
      <c r="N28" s="6"/>
    </row>
    <row r="29" spans="1:14" ht="31.5" x14ac:dyDescent="0.25">
      <c r="A29" s="25" t="s">
        <v>10</v>
      </c>
      <c r="B29" s="26">
        <v>719836.09</v>
      </c>
      <c r="C29" s="26">
        <v>719836.09</v>
      </c>
      <c r="D29" s="26">
        <v>843393.93</v>
      </c>
      <c r="E29" s="26">
        <v>562262.62000000011</v>
      </c>
      <c r="F29" s="26">
        <v>281131.31</v>
      </c>
      <c r="G29" s="26">
        <v>1.1716471870700456</v>
      </c>
      <c r="H29" s="27">
        <v>0.85349925390143599</v>
      </c>
      <c r="I29" s="6"/>
      <c r="J29" s="6"/>
      <c r="K29" s="6"/>
      <c r="L29" s="6"/>
      <c r="M29" s="6"/>
      <c r="N29" s="6"/>
    </row>
    <row r="30" spans="1:14" ht="31.9" customHeight="1" x14ac:dyDescent="0.25">
      <c r="A30" s="25" t="s">
        <v>11</v>
      </c>
      <c r="B30" s="26">
        <v>253365.29666666666</v>
      </c>
      <c r="C30" s="26">
        <v>719836.09</v>
      </c>
      <c r="D30" s="26">
        <v>281131.31</v>
      </c>
      <c r="E30" s="26">
        <v>281131.31</v>
      </c>
      <c r="F30" s="26">
        <v>281131.31</v>
      </c>
      <c r="G30" s="26">
        <v>1.109588857269048</v>
      </c>
      <c r="H30" s="27">
        <v>2.5604977617043083</v>
      </c>
      <c r="I30" s="6"/>
      <c r="J30" s="6"/>
      <c r="K30" s="6"/>
      <c r="L30" s="6"/>
      <c r="M30" s="6"/>
      <c r="N30" s="6"/>
    </row>
    <row r="31" spans="1:14" ht="21" customHeight="1" x14ac:dyDescent="0.25">
      <c r="A31" s="29"/>
      <c r="B31" s="30"/>
      <c r="C31" s="30"/>
      <c r="D31" s="30"/>
      <c r="E31" s="30"/>
      <c r="F31" s="30"/>
      <c r="G31" s="30"/>
      <c r="H31" s="30"/>
      <c r="I31" s="6"/>
      <c r="J31" s="6"/>
      <c r="K31" s="6"/>
      <c r="L31" s="6"/>
      <c r="M31" s="6"/>
      <c r="N31" s="6"/>
    </row>
    <row r="32" spans="1:14" ht="15.75" x14ac:dyDescent="0.25">
      <c r="A32" s="15" t="s">
        <v>17</v>
      </c>
      <c r="B32" s="3">
        <v>465600</v>
      </c>
      <c r="C32" s="3">
        <v>251787.9000000013</v>
      </c>
      <c r="D32" s="3">
        <v>281131.30999999971</v>
      </c>
      <c r="E32" s="3">
        <v>281131.30999999971</v>
      </c>
      <c r="F32" s="3">
        <v>281131.31</v>
      </c>
      <c r="G32" s="3">
        <v>60.380435996563506</v>
      </c>
      <c r="H32" s="3">
        <v>89.562382788313968</v>
      </c>
    </row>
    <row r="33" spans="1:8" ht="41.45" customHeight="1" x14ac:dyDescent="0.25">
      <c r="A33" s="44" t="s">
        <v>18</v>
      </c>
      <c r="B33" s="45"/>
      <c r="C33" s="45"/>
      <c r="D33" s="45"/>
      <c r="E33" s="45"/>
      <c r="F33" s="45"/>
      <c r="G33" s="45"/>
      <c r="H33" s="45"/>
    </row>
    <row r="34" spans="1:8" x14ac:dyDescent="0.2">
      <c r="A34" s="23"/>
      <c r="B34" s="23"/>
      <c r="C34" s="23"/>
    </row>
    <row r="35" spans="1:8" x14ac:dyDescent="0.2">
      <c r="A35" s="23"/>
      <c r="B35" s="23"/>
      <c r="C35" s="23"/>
    </row>
    <row r="36" spans="1:8" ht="19.5" x14ac:dyDescent="0.35">
      <c r="A36" s="46" t="s">
        <v>33</v>
      </c>
      <c r="B36" s="47"/>
      <c r="C36" s="47"/>
      <c r="D36" s="47"/>
      <c r="E36" s="47"/>
      <c r="F36" s="47"/>
      <c r="G36" s="47"/>
      <c r="H36" s="47"/>
    </row>
    <row r="37" spans="1:8" ht="19.5" x14ac:dyDescent="0.35">
      <c r="A37" s="24"/>
      <c r="B37" s="20"/>
      <c r="C37" s="20"/>
      <c r="D37" s="20"/>
      <c r="E37" s="20"/>
      <c r="F37" s="20"/>
      <c r="G37" s="20"/>
      <c r="H37" s="20"/>
    </row>
    <row r="38" spans="1:8" ht="39" x14ac:dyDescent="0.25">
      <c r="A38" s="21"/>
      <c r="B38" s="1" t="s">
        <v>29</v>
      </c>
      <c r="C38" s="1" t="s">
        <v>30</v>
      </c>
      <c r="D38" s="1" t="s">
        <v>31</v>
      </c>
      <c r="E38" s="1" t="s">
        <v>32</v>
      </c>
      <c r="F38" s="1" t="s">
        <v>37</v>
      </c>
      <c r="G38" s="1" t="s">
        <v>38</v>
      </c>
      <c r="H38" s="1" t="s">
        <v>39</v>
      </c>
    </row>
    <row r="39" spans="1:8" ht="31.5" x14ac:dyDescent="0.25">
      <c r="A39" s="25" t="s">
        <v>34</v>
      </c>
      <c r="B39" s="26">
        <v>719836.09</v>
      </c>
      <c r="C39" s="26">
        <v>719836.09</v>
      </c>
      <c r="D39" s="26">
        <v>843393.93</v>
      </c>
      <c r="E39" s="26">
        <v>562262.62000000011</v>
      </c>
      <c r="F39" s="26">
        <v>281131.31000000011</v>
      </c>
      <c r="G39" s="26">
        <v>1.1716471870700456</v>
      </c>
      <c r="H39" s="27">
        <v>0.85349925390143599</v>
      </c>
    </row>
    <row r="40" spans="1:8" ht="31.5" x14ac:dyDescent="0.25">
      <c r="A40" s="25" t="s">
        <v>11</v>
      </c>
      <c r="B40" s="26">
        <v>253365.29666666666</v>
      </c>
      <c r="C40" s="26">
        <v>239945.36333333331</v>
      </c>
      <c r="D40" s="26">
        <v>281131.31</v>
      </c>
      <c r="E40" s="26">
        <v>281131.31</v>
      </c>
      <c r="F40" s="26">
        <v>281131.31</v>
      </c>
      <c r="G40" s="26">
        <v>1.109588857269048</v>
      </c>
      <c r="H40" s="27">
        <v>0.85349925390143599</v>
      </c>
    </row>
    <row r="41" spans="1:8" ht="15.75" x14ac:dyDescent="0.25">
      <c r="A41" s="31" t="s">
        <v>35</v>
      </c>
      <c r="B41" s="27">
        <v>0</v>
      </c>
      <c r="C41" s="27">
        <v>468048.14</v>
      </c>
      <c r="D41" s="27">
        <v>0</v>
      </c>
      <c r="E41" s="27">
        <v>0</v>
      </c>
      <c r="F41" s="27">
        <v>0</v>
      </c>
      <c r="G41" s="26">
        <v>0</v>
      </c>
      <c r="H41" s="27">
        <v>0</v>
      </c>
    </row>
    <row r="42" spans="1:8" ht="31.5" x14ac:dyDescent="0.25">
      <c r="A42" s="15" t="s">
        <v>36</v>
      </c>
      <c r="B42" s="3">
        <v>719836.09</v>
      </c>
      <c r="C42" s="3">
        <v>468048.14</v>
      </c>
      <c r="D42" s="3">
        <v>562262.62000000011</v>
      </c>
      <c r="E42" s="3">
        <v>281131.31000000011</v>
      </c>
      <c r="F42" s="3">
        <v>0</v>
      </c>
      <c r="G42" s="26">
        <v>0.78109812471336371</v>
      </c>
      <c r="H42" s="27">
        <v>0.83243687798417032</v>
      </c>
    </row>
    <row r="43" spans="1:8" x14ac:dyDescent="0.2">
      <c r="A43" s="23"/>
      <c r="B43" s="23"/>
      <c r="C43" s="23"/>
    </row>
    <row r="44" spans="1:8" x14ac:dyDescent="0.2">
      <c r="A44" s="23"/>
      <c r="B44" s="23"/>
      <c r="C44" s="23"/>
    </row>
    <row r="45" spans="1:8" x14ac:dyDescent="0.2">
      <c r="A45" s="23"/>
      <c r="B45" s="23"/>
      <c r="C45" s="23"/>
    </row>
    <row r="46" spans="1:8" x14ac:dyDescent="0.2">
      <c r="A46" s="23"/>
      <c r="B46" s="23"/>
      <c r="C46" s="23"/>
    </row>
    <row r="47" spans="1:8" s="6" customFormat="1" ht="15" x14ac:dyDescent="0.25">
      <c r="A47" s="44"/>
      <c r="B47" s="45"/>
      <c r="C47" s="45"/>
      <c r="D47" s="45"/>
      <c r="E47" s="45"/>
      <c r="F47" s="45"/>
      <c r="G47" s="45"/>
      <c r="H47" s="45"/>
    </row>
    <row r="48" spans="1:8" s="6" customFormat="1" ht="18" x14ac:dyDescent="0.25">
      <c r="A48" s="41" t="s">
        <v>19</v>
      </c>
      <c r="B48" s="41"/>
      <c r="C48" s="41"/>
      <c r="D48" s="41"/>
      <c r="E48" s="41"/>
      <c r="F48" s="41"/>
      <c r="G48" s="41"/>
      <c r="H48" s="41"/>
    </row>
    <row r="49" spans="1:8" s="6" customFormat="1" ht="15" x14ac:dyDescent="0.25">
      <c r="A49" s="9"/>
      <c r="B49" s="9"/>
      <c r="C49" s="9"/>
      <c r="D49" s="9"/>
      <c r="E49" s="9"/>
      <c r="F49" s="9"/>
      <c r="G49" s="9"/>
      <c r="H49" s="9"/>
    </row>
    <row r="50" spans="1:8" s="6" customFormat="1" ht="15" x14ac:dyDescent="0.25">
      <c r="A50" s="9"/>
      <c r="B50" s="9"/>
      <c r="C50" s="9"/>
      <c r="D50" s="9"/>
      <c r="E50" s="9"/>
      <c r="F50" s="9"/>
      <c r="G50" s="9"/>
      <c r="H50" s="9"/>
    </row>
    <row r="51" spans="1:8" s="6" customFormat="1" ht="39.75" thickBot="1" x14ac:dyDescent="0.3">
      <c r="A51" s="32" t="s">
        <v>20</v>
      </c>
      <c r="B51" s="33" t="s">
        <v>29</v>
      </c>
      <c r="C51" s="33" t="s">
        <v>30</v>
      </c>
      <c r="D51" s="33" t="s">
        <v>31</v>
      </c>
      <c r="E51" s="33" t="s">
        <v>32</v>
      </c>
      <c r="F51" s="33" t="s">
        <v>37</v>
      </c>
      <c r="G51" s="33" t="s">
        <v>38</v>
      </c>
      <c r="H51" s="33" t="s">
        <v>39</v>
      </c>
    </row>
    <row r="52" spans="1:8" s="6" customFormat="1" ht="16.5" thickTop="1" x14ac:dyDescent="0.25">
      <c r="A52" s="34" t="s">
        <v>21</v>
      </c>
      <c r="B52" s="35">
        <v>10883419.949999999</v>
      </c>
      <c r="C52" s="35">
        <v>10367369.02</v>
      </c>
      <c r="D52" s="35">
        <v>9510877.5199999996</v>
      </c>
      <c r="E52" s="35">
        <v>9342467.5199999996</v>
      </c>
      <c r="F52" s="35">
        <v>9339667.5199999996</v>
      </c>
      <c r="G52" s="35">
        <v>0.8738868447321102</v>
      </c>
      <c r="H52" s="35">
        <v>109.00538881085286</v>
      </c>
    </row>
    <row r="53" spans="1:8" s="6" customFormat="1" ht="15.75" x14ac:dyDescent="0.25">
      <c r="A53" s="11" t="s">
        <v>22</v>
      </c>
      <c r="B53" s="2">
        <v>10883419.949999999</v>
      </c>
      <c r="C53" s="2">
        <v>10115581.119999999</v>
      </c>
      <c r="D53" s="2">
        <v>9510877.5199999996</v>
      </c>
      <c r="E53" s="2">
        <v>9342467.5199999996</v>
      </c>
      <c r="F53" s="2">
        <v>9339667.5199999996</v>
      </c>
      <c r="G53" s="35">
        <v>0.8738868447321102</v>
      </c>
      <c r="H53" s="35">
        <v>106.35802110508095</v>
      </c>
    </row>
    <row r="54" spans="1:8" s="6" customFormat="1" ht="15.75" x14ac:dyDescent="0.25">
      <c r="A54" s="36" t="s">
        <v>23</v>
      </c>
      <c r="B54" s="37"/>
      <c r="C54" s="37"/>
      <c r="D54" s="37"/>
      <c r="E54" s="37"/>
      <c r="F54" s="37"/>
      <c r="G54" s="38"/>
      <c r="H54" s="38"/>
    </row>
    <row r="55" spans="1:8" s="6" customFormat="1" ht="15.75" x14ac:dyDescent="0.25">
      <c r="A55" s="36" t="s">
        <v>24</v>
      </c>
      <c r="B55" s="28">
        <v>0</v>
      </c>
      <c r="C55" s="28">
        <v>-251787.90000000037</v>
      </c>
      <c r="D55" s="28">
        <v>0</v>
      </c>
      <c r="E55" s="28">
        <v>0</v>
      </c>
      <c r="F55" s="28">
        <v>0</v>
      </c>
      <c r="G55" s="38">
        <v>0</v>
      </c>
      <c r="H55" s="38">
        <v>0</v>
      </c>
    </row>
    <row r="56" spans="1:8" s="6" customFormat="1" ht="15.75" x14ac:dyDescent="0.25">
      <c r="A56" s="12" t="s">
        <v>25</v>
      </c>
      <c r="B56" s="28"/>
      <c r="C56" s="28"/>
      <c r="D56" s="28"/>
      <c r="E56" s="28"/>
      <c r="F56" s="28"/>
      <c r="G56" s="38"/>
      <c r="H56" s="38"/>
    </row>
    <row r="57" spans="1:8" s="6" customFormat="1" ht="15.75" x14ac:dyDescent="0.25">
      <c r="A57" s="36" t="s">
        <v>26</v>
      </c>
      <c r="B57" s="28">
        <v>719836.09</v>
      </c>
      <c r="C57" s="28">
        <v>719836.09</v>
      </c>
      <c r="D57" s="28">
        <v>843393.93</v>
      </c>
      <c r="E57" s="28">
        <v>562262.62000000011</v>
      </c>
      <c r="F57" s="28">
        <v>281131.31000000011</v>
      </c>
      <c r="G57" s="38">
        <v>1.1716471870700456</v>
      </c>
      <c r="H57" s="38">
        <v>85.349925390143596</v>
      </c>
    </row>
    <row r="58" spans="1:8" s="6" customFormat="1" ht="15.75" x14ac:dyDescent="0.25">
      <c r="A58" s="12" t="s">
        <v>27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38"/>
      <c r="H58" s="38"/>
    </row>
    <row r="59" spans="1:8" s="6" customFormat="1" ht="15.75" x14ac:dyDescent="0.25">
      <c r="A59" s="12" t="s">
        <v>28</v>
      </c>
      <c r="B59" s="40">
        <v>719836.09</v>
      </c>
      <c r="C59" s="40">
        <v>468048.14</v>
      </c>
      <c r="D59" s="40">
        <v>562262.62000000011</v>
      </c>
      <c r="E59" s="40">
        <v>281131.31000000011</v>
      </c>
      <c r="F59" s="40">
        <v>0</v>
      </c>
      <c r="G59" s="28">
        <v>0.78109812471336371</v>
      </c>
      <c r="H59" s="28">
        <v>83.243687798417028</v>
      </c>
    </row>
    <row r="61" spans="1:8" s="6" customFormat="1" ht="15" x14ac:dyDescent="0.25">
      <c r="A61" s="5"/>
      <c r="B61" s="23"/>
      <c r="C61" s="5"/>
      <c r="D61" s="23"/>
      <c r="E61" s="23"/>
      <c r="F61" s="23"/>
      <c r="G61" s="23"/>
      <c r="H61" s="23"/>
    </row>
    <row r="62" spans="1:8" s="6" customFormat="1" ht="15" x14ac:dyDescent="0.25">
      <c r="A62" s="5"/>
      <c r="B62" s="5"/>
      <c r="C62" s="5"/>
      <c r="D62" s="23"/>
      <c r="E62" s="23"/>
      <c r="F62" s="23"/>
      <c r="G62" s="23"/>
      <c r="H62" s="23"/>
    </row>
    <row r="63" spans="1:8" s="23" customFormat="1" x14ac:dyDescent="0.2">
      <c r="A63" s="5"/>
      <c r="B63" s="5"/>
      <c r="C63" s="5"/>
    </row>
    <row r="64" spans="1:8" s="23" customFormat="1" x14ac:dyDescent="0.2">
      <c r="A64" s="39"/>
      <c r="B64" s="5"/>
      <c r="C64" s="5"/>
    </row>
    <row r="65" spans="1:3" s="23" customFormat="1" x14ac:dyDescent="0.2">
      <c r="A65" s="39"/>
      <c r="B65" s="5"/>
      <c r="C65" s="5"/>
    </row>
    <row r="66" spans="1:3" s="23" customFormat="1" x14ac:dyDescent="0.2">
      <c r="A66" s="39"/>
      <c r="B66" s="5"/>
      <c r="C66" s="5"/>
    </row>
    <row r="67" spans="1:3" s="23" customFormat="1" x14ac:dyDescent="0.2">
      <c r="A67" s="39"/>
      <c r="B67" s="5"/>
      <c r="C67" s="5"/>
    </row>
    <row r="68" spans="1:3" s="23" customFormat="1" x14ac:dyDescent="0.2">
      <c r="A68" s="39"/>
      <c r="B68" s="5"/>
      <c r="C68" s="5"/>
    </row>
  </sheetData>
  <mergeCells count="12">
    <mergeCell ref="A17:H17"/>
    <mergeCell ref="A26:H26"/>
    <mergeCell ref="A1:E2"/>
    <mergeCell ref="A3:H3"/>
    <mergeCell ref="A4:H4"/>
    <mergeCell ref="A5:H5"/>
    <mergeCell ref="A16:H16"/>
    <mergeCell ref="A27:H27"/>
    <mergeCell ref="A33:H33"/>
    <mergeCell ref="A36:H36"/>
    <mergeCell ref="A47:H47"/>
    <mergeCell ref="A48:H48"/>
  </mergeCells>
  <pageMargins left="0.24" right="0.24" top="0.49" bottom="0.54" header="0.3" footer="0.3"/>
  <pageSetup paperSize="9" scale="5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369ED-23A9-4690-9672-FE306ECAF41E}">
  <dimension ref="B1:U247"/>
  <sheetViews>
    <sheetView showGridLines="0" workbookViewId="0">
      <pane ySplit="9" topLeftCell="A222" activePane="bottomLeft" state="frozenSplit"/>
      <selection pane="bottomLeft" sqref="A1:XFD1048576"/>
    </sheetView>
  </sheetViews>
  <sheetFormatPr defaultRowHeight="12.75" x14ac:dyDescent="0.2"/>
  <cols>
    <col min="1" max="1" width="3.28515625" style="65" customWidth="1"/>
    <col min="2" max="2" width="5.85546875" style="65" customWidth="1"/>
    <col min="3" max="3" width="13.42578125" style="65" customWidth="1"/>
    <col min="4" max="4" width="10.140625" style="65" customWidth="1"/>
    <col min="5" max="5" width="9.140625" style="65" customWidth="1"/>
    <col min="6" max="6" width="10.140625" style="65" customWidth="1"/>
    <col min="7" max="7" width="7" style="65" customWidth="1"/>
    <col min="8" max="8" width="5.28515625" style="65" customWidth="1"/>
    <col min="9" max="9" width="8.42578125" style="65" customWidth="1"/>
    <col min="10" max="10" width="13.7109375" style="65" hidden="1" customWidth="1"/>
    <col min="11" max="11" width="11.42578125" style="65" customWidth="1"/>
    <col min="12" max="13" width="13.7109375" style="65" customWidth="1"/>
    <col min="14" max="14" width="4.7109375" style="65" customWidth="1"/>
    <col min="15" max="15" width="5.28515625" style="65" customWidth="1"/>
    <col min="16" max="16" width="3.5703125" style="65" customWidth="1"/>
    <col min="17" max="17" width="4.5703125" style="65" customWidth="1"/>
    <col min="18" max="18" width="1.140625" style="65" customWidth="1"/>
    <col min="19" max="19" width="7.85546875" style="65" customWidth="1"/>
    <col min="20" max="20" width="5.7109375" style="65" customWidth="1"/>
    <col min="21" max="21" width="1.7109375" style="65" customWidth="1"/>
    <col min="22" max="22" width="1.5703125" style="65" customWidth="1"/>
    <col min="23" max="256" width="9.140625" style="65"/>
    <col min="257" max="257" width="3.28515625" style="65" customWidth="1"/>
    <col min="258" max="258" width="5.85546875" style="65" customWidth="1"/>
    <col min="259" max="259" width="13.42578125" style="65" customWidth="1"/>
    <col min="260" max="260" width="10.140625" style="65" customWidth="1"/>
    <col min="261" max="261" width="9.140625" style="65"/>
    <col min="262" max="262" width="10.140625" style="65" customWidth="1"/>
    <col min="263" max="263" width="7" style="65" customWidth="1"/>
    <col min="264" max="264" width="5.28515625" style="65" customWidth="1"/>
    <col min="265" max="265" width="8.42578125" style="65" customWidth="1"/>
    <col min="266" max="266" width="0" style="65" hidden="1" customWidth="1"/>
    <col min="267" max="267" width="11.42578125" style="65" customWidth="1"/>
    <col min="268" max="269" width="13.7109375" style="65" customWidth="1"/>
    <col min="270" max="270" width="4.7109375" style="65" customWidth="1"/>
    <col min="271" max="271" width="5.28515625" style="65" customWidth="1"/>
    <col min="272" max="272" width="3.5703125" style="65" customWidth="1"/>
    <col min="273" max="273" width="4.5703125" style="65" customWidth="1"/>
    <col min="274" max="274" width="1.140625" style="65" customWidth="1"/>
    <col min="275" max="275" width="7.85546875" style="65" customWidth="1"/>
    <col min="276" max="276" width="5.7109375" style="65" customWidth="1"/>
    <col min="277" max="277" width="1.7109375" style="65" customWidth="1"/>
    <col min="278" max="278" width="1.5703125" style="65" customWidth="1"/>
    <col min="279" max="512" width="9.140625" style="65"/>
    <col min="513" max="513" width="3.28515625" style="65" customWidth="1"/>
    <col min="514" max="514" width="5.85546875" style="65" customWidth="1"/>
    <col min="515" max="515" width="13.42578125" style="65" customWidth="1"/>
    <col min="516" max="516" width="10.140625" style="65" customWidth="1"/>
    <col min="517" max="517" width="9.140625" style="65"/>
    <col min="518" max="518" width="10.140625" style="65" customWidth="1"/>
    <col min="519" max="519" width="7" style="65" customWidth="1"/>
    <col min="520" max="520" width="5.28515625" style="65" customWidth="1"/>
    <col min="521" max="521" width="8.42578125" style="65" customWidth="1"/>
    <col min="522" max="522" width="0" style="65" hidden="1" customWidth="1"/>
    <col min="523" max="523" width="11.42578125" style="65" customWidth="1"/>
    <col min="524" max="525" width="13.7109375" style="65" customWidth="1"/>
    <col min="526" max="526" width="4.7109375" style="65" customWidth="1"/>
    <col min="527" max="527" width="5.28515625" style="65" customWidth="1"/>
    <col min="528" max="528" width="3.5703125" style="65" customWidth="1"/>
    <col min="529" max="529" width="4.5703125" style="65" customWidth="1"/>
    <col min="530" max="530" width="1.140625" style="65" customWidth="1"/>
    <col min="531" max="531" width="7.85546875" style="65" customWidth="1"/>
    <col min="532" max="532" width="5.7109375" style="65" customWidth="1"/>
    <col min="533" max="533" width="1.7109375" style="65" customWidth="1"/>
    <col min="534" max="534" width="1.5703125" style="65" customWidth="1"/>
    <col min="535" max="768" width="9.140625" style="65"/>
    <col min="769" max="769" width="3.28515625" style="65" customWidth="1"/>
    <col min="770" max="770" width="5.85546875" style="65" customWidth="1"/>
    <col min="771" max="771" width="13.42578125" style="65" customWidth="1"/>
    <col min="772" max="772" width="10.140625" style="65" customWidth="1"/>
    <col min="773" max="773" width="9.140625" style="65"/>
    <col min="774" max="774" width="10.140625" style="65" customWidth="1"/>
    <col min="775" max="775" width="7" style="65" customWidth="1"/>
    <col min="776" max="776" width="5.28515625" style="65" customWidth="1"/>
    <col min="777" max="777" width="8.42578125" style="65" customWidth="1"/>
    <col min="778" max="778" width="0" style="65" hidden="1" customWidth="1"/>
    <col min="779" max="779" width="11.42578125" style="65" customWidth="1"/>
    <col min="780" max="781" width="13.7109375" style="65" customWidth="1"/>
    <col min="782" max="782" width="4.7109375" style="65" customWidth="1"/>
    <col min="783" max="783" width="5.28515625" style="65" customWidth="1"/>
    <col min="784" max="784" width="3.5703125" style="65" customWidth="1"/>
    <col min="785" max="785" width="4.5703125" style="65" customWidth="1"/>
    <col min="786" max="786" width="1.140625" style="65" customWidth="1"/>
    <col min="787" max="787" width="7.85546875" style="65" customWidth="1"/>
    <col min="788" max="788" width="5.7109375" style="65" customWidth="1"/>
    <col min="789" max="789" width="1.7109375" style="65" customWidth="1"/>
    <col min="790" max="790" width="1.5703125" style="65" customWidth="1"/>
    <col min="791" max="1024" width="9.140625" style="65"/>
    <col min="1025" max="1025" width="3.28515625" style="65" customWidth="1"/>
    <col min="1026" max="1026" width="5.85546875" style="65" customWidth="1"/>
    <col min="1027" max="1027" width="13.42578125" style="65" customWidth="1"/>
    <col min="1028" max="1028" width="10.140625" style="65" customWidth="1"/>
    <col min="1029" max="1029" width="9.140625" style="65"/>
    <col min="1030" max="1030" width="10.140625" style="65" customWidth="1"/>
    <col min="1031" max="1031" width="7" style="65" customWidth="1"/>
    <col min="1032" max="1032" width="5.28515625" style="65" customWidth="1"/>
    <col min="1033" max="1033" width="8.42578125" style="65" customWidth="1"/>
    <col min="1034" max="1034" width="0" style="65" hidden="1" customWidth="1"/>
    <col min="1035" max="1035" width="11.42578125" style="65" customWidth="1"/>
    <col min="1036" max="1037" width="13.7109375" style="65" customWidth="1"/>
    <col min="1038" max="1038" width="4.7109375" style="65" customWidth="1"/>
    <col min="1039" max="1039" width="5.28515625" style="65" customWidth="1"/>
    <col min="1040" max="1040" width="3.5703125" style="65" customWidth="1"/>
    <col min="1041" max="1041" width="4.5703125" style="65" customWidth="1"/>
    <col min="1042" max="1042" width="1.140625" style="65" customWidth="1"/>
    <col min="1043" max="1043" width="7.85546875" style="65" customWidth="1"/>
    <col min="1044" max="1044" width="5.7109375" style="65" customWidth="1"/>
    <col min="1045" max="1045" width="1.7109375" style="65" customWidth="1"/>
    <col min="1046" max="1046" width="1.5703125" style="65" customWidth="1"/>
    <col min="1047" max="1280" width="9.140625" style="65"/>
    <col min="1281" max="1281" width="3.28515625" style="65" customWidth="1"/>
    <col min="1282" max="1282" width="5.85546875" style="65" customWidth="1"/>
    <col min="1283" max="1283" width="13.42578125" style="65" customWidth="1"/>
    <col min="1284" max="1284" width="10.140625" style="65" customWidth="1"/>
    <col min="1285" max="1285" width="9.140625" style="65"/>
    <col min="1286" max="1286" width="10.140625" style="65" customWidth="1"/>
    <col min="1287" max="1287" width="7" style="65" customWidth="1"/>
    <col min="1288" max="1288" width="5.28515625" style="65" customWidth="1"/>
    <col min="1289" max="1289" width="8.42578125" style="65" customWidth="1"/>
    <col min="1290" max="1290" width="0" style="65" hidden="1" customWidth="1"/>
    <col min="1291" max="1291" width="11.42578125" style="65" customWidth="1"/>
    <col min="1292" max="1293" width="13.7109375" style="65" customWidth="1"/>
    <col min="1294" max="1294" width="4.7109375" style="65" customWidth="1"/>
    <col min="1295" max="1295" width="5.28515625" style="65" customWidth="1"/>
    <col min="1296" max="1296" width="3.5703125" style="65" customWidth="1"/>
    <col min="1297" max="1297" width="4.5703125" style="65" customWidth="1"/>
    <col min="1298" max="1298" width="1.140625" style="65" customWidth="1"/>
    <col min="1299" max="1299" width="7.85546875" style="65" customWidth="1"/>
    <col min="1300" max="1300" width="5.7109375" style="65" customWidth="1"/>
    <col min="1301" max="1301" width="1.7109375" style="65" customWidth="1"/>
    <col min="1302" max="1302" width="1.5703125" style="65" customWidth="1"/>
    <col min="1303" max="1536" width="9.140625" style="65"/>
    <col min="1537" max="1537" width="3.28515625" style="65" customWidth="1"/>
    <col min="1538" max="1538" width="5.85546875" style="65" customWidth="1"/>
    <col min="1539" max="1539" width="13.42578125" style="65" customWidth="1"/>
    <col min="1540" max="1540" width="10.140625" style="65" customWidth="1"/>
    <col min="1541" max="1541" width="9.140625" style="65"/>
    <col min="1542" max="1542" width="10.140625" style="65" customWidth="1"/>
    <col min="1543" max="1543" width="7" style="65" customWidth="1"/>
    <col min="1544" max="1544" width="5.28515625" style="65" customWidth="1"/>
    <col min="1545" max="1545" width="8.42578125" style="65" customWidth="1"/>
    <col min="1546" max="1546" width="0" style="65" hidden="1" customWidth="1"/>
    <col min="1547" max="1547" width="11.42578125" style="65" customWidth="1"/>
    <col min="1548" max="1549" width="13.7109375" style="65" customWidth="1"/>
    <col min="1550" max="1550" width="4.7109375" style="65" customWidth="1"/>
    <col min="1551" max="1551" width="5.28515625" style="65" customWidth="1"/>
    <col min="1552" max="1552" width="3.5703125" style="65" customWidth="1"/>
    <col min="1553" max="1553" width="4.5703125" style="65" customWidth="1"/>
    <col min="1554" max="1554" width="1.140625" style="65" customWidth="1"/>
    <col min="1555" max="1555" width="7.85546875" style="65" customWidth="1"/>
    <col min="1556" max="1556" width="5.7109375" style="65" customWidth="1"/>
    <col min="1557" max="1557" width="1.7109375" style="65" customWidth="1"/>
    <col min="1558" max="1558" width="1.5703125" style="65" customWidth="1"/>
    <col min="1559" max="1792" width="9.140625" style="65"/>
    <col min="1793" max="1793" width="3.28515625" style="65" customWidth="1"/>
    <col min="1794" max="1794" width="5.85546875" style="65" customWidth="1"/>
    <col min="1795" max="1795" width="13.42578125" style="65" customWidth="1"/>
    <col min="1796" max="1796" width="10.140625" style="65" customWidth="1"/>
    <col min="1797" max="1797" width="9.140625" style="65"/>
    <col min="1798" max="1798" width="10.140625" style="65" customWidth="1"/>
    <col min="1799" max="1799" width="7" style="65" customWidth="1"/>
    <col min="1800" max="1800" width="5.28515625" style="65" customWidth="1"/>
    <col min="1801" max="1801" width="8.42578125" style="65" customWidth="1"/>
    <col min="1802" max="1802" width="0" style="65" hidden="1" customWidth="1"/>
    <col min="1803" max="1803" width="11.42578125" style="65" customWidth="1"/>
    <col min="1804" max="1805" width="13.7109375" style="65" customWidth="1"/>
    <col min="1806" max="1806" width="4.7109375" style="65" customWidth="1"/>
    <col min="1807" max="1807" width="5.28515625" style="65" customWidth="1"/>
    <col min="1808" max="1808" width="3.5703125" style="65" customWidth="1"/>
    <col min="1809" max="1809" width="4.5703125" style="65" customWidth="1"/>
    <col min="1810" max="1810" width="1.140625" style="65" customWidth="1"/>
    <col min="1811" max="1811" width="7.85546875" style="65" customWidth="1"/>
    <col min="1812" max="1812" width="5.7109375" style="65" customWidth="1"/>
    <col min="1813" max="1813" width="1.7109375" style="65" customWidth="1"/>
    <col min="1814" max="1814" width="1.5703125" style="65" customWidth="1"/>
    <col min="1815" max="2048" width="9.140625" style="65"/>
    <col min="2049" max="2049" width="3.28515625" style="65" customWidth="1"/>
    <col min="2050" max="2050" width="5.85546875" style="65" customWidth="1"/>
    <col min="2051" max="2051" width="13.42578125" style="65" customWidth="1"/>
    <col min="2052" max="2052" width="10.140625" style="65" customWidth="1"/>
    <col min="2053" max="2053" width="9.140625" style="65"/>
    <col min="2054" max="2054" width="10.140625" style="65" customWidth="1"/>
    <col min="2055" max="2055" width="7" style="65" customWidth="1"/>
    <col min="2056" max="2056" width="5.28515625" style="65" customWidth="1"/>
    <col min="2057" max="2057" width="8.42578125" style="65" customWidth="1"/>
    <col min="2058" max="2058" width="0" style="65" hidden="1" customWidth="1"/>
    <col min="2059" max="2059" width="11.42578125" style="65" customWidth="1"/>
    <col min="2060" max="2061" width="13.7109375" style="65" customWidth="1"/>
    <col min="2062" max="2062" width="4.7109375" style="65" customWidth="1"/>
    <col min="2063" max="2063" width="5.28515625" style="65" customWidth="1"/>
    <col min="2064" max="2064" width="3.5703125" style="65" customWidth="1"/>
    <col min="2065" max="2065" width="4.5703125" style="65" customWidth="1"/>
    <col min="2066" max="2066" width="1.140625" style="65" customWidth="1"/>
    <col min="2067" max="2067" width="7.85546875" style="65" customWidth="1"/>
    <col min="2068" max="2068" width="5.7109375" style="65" customWidth="1"/>
    <col min="2069" max="2069" width="1.7109375" style="65" customWidth="1"/>
    <col min="2070" max="2070" width="1.5703125" style="65" customWidth="1"/>
    <col min="2071" max="2304" width="9.140625" style="65"/>
    <col min="2305" max="2305" width="3.28515625" style="65" customWidth="1"/>
    <col min="2306" max="2306" width="5.85546875" style="65" customWidth="1"/>
    <col min="2307" max="2307" width="13.42578125" style="65" customWidth="1"/>
    <col min="2308" max="2308" width="10.140625" style="65" customWidth="1"/>
    <col min="2309" max="2309" width="9.140625" style="65"/>
    <col min="2310" max="2310" width="10.140625" style="65" customWidth="1"/>
    <col min="2311" max="2311" width="7" style="65" customWidth="1"/>
    <col min="2312" max="2312" width="5.28515625" style="65" customWidth="1"/>
    <col min="2313" max="2313" width="8.42578125" style="65" customWidth="1"/>
    <col min="2314" max="2314" width="0" style="65" hidden="1" customWidth="1"/>
    <col min="2315" max="2315" width="11.42578125" style="65" customWidth="1"/>
    <col min="2316" max="2317" width="13.7109375" style="65" customWidth="1"/>
    <col min="2318" max="2318" width="4.7109375" style="65" customWidth="1"/>
    <col min="2319" max="2319" width="5.28515625" style="65" customWidth="1"/>
    <col min="2320" max="2320" width="3.5703125" style="65" customWidth="1"/>
    <col min="2321" max="2321" width="4.5703125" style="65" customWidth="1"/>
    <col min="2322" max="2322" width="1.140625" style="65" customWidth="1"/>
    <col min="2323" max="2323" width="7.85546875" style="65" customWidth="1"/>
    <col min="2324" max="2324" width="5.7109375" style="65" customWidth="1"/>
    <col min="2325" max="2325" width="1.7109375" style="65" customWidth="1"/>
    <col min="2326" max="2326" width="1.5703125" style="65" customWidth="1"/>
    <col min="2327" max="2560" width="9.140625" style="65"/>
    <col min="2561" max="2561" width="3.28515625" style="65" customWidth="1"/>
    <col min="2562" max="2562" width="5.85546875" style="65" customWidth="1"/>
    <col min="2563" max="2563" width="13.42578125" style="65" customWidth="1"/>
    <col min="2564" max="2564" width="10.140625" style="65" customWidth="1"/>
    <col min="2565" max="2565" width="9.140625" style="65"/>
    <col min="2566" max="2566" width="10.140625" style="65" customWidth="1"/>
    <col min="2567" max="2567" width="7" style="65" customWidth="1"/>
    <col min="2568" max="2568" width="5.28515625" style="65" customWidth="1"/>
    <col min="2569" max="2569" width="8.42578125" style="65" customWidth="1"/>
    <col min="2570" max="2570" width="0" style="65" hidden="1" customWidth="1"/>
    <col min="2571" max="2571" width="11.42578125" style="65" customWidth="1"/>
    <col min="2572" max="2573" width="13.7109375" style="65" customWidth="1"/>
    <col min="2574" max="2574" width="4.7109375" style="65" customWidth="1"/>
    <col min="2575" max="2575" width="5.28515625" style="65" customWidth="1"/>
    <col min="2576" max="2576" width="3.5703125" style="65" customWidth="1"/>
    <col min="2577" max="2577" width="4.5703125" style="65" customWidth="1"/>
    <col min="2578" max="2578" width="1.140625" style="65" customWidth="1"/>
    <col min="2579" max="2579" width="7.85546875" style="65" customWidth="1"/>
    <col min="2580" max="2580" width="5.7109375" style="65" customWidth="1"/>
    <col min="2581" max="2581" width="1.7109375" style="65" customWidth="1"/>
    <col min="2582" max="2582" width="1.5703125" style="65" customWidth="1"/>
    <col min="2583" max="2816" width="9.140625" style="65"/>
    <col min="2817" max="2817" width="3.28515625" style="65" customWidth="1"/>
    <col min="2818" max="2818" width="5.85546875" style="65" customWidth="1"/>
    <col min="2819" max="2819" width="13.42578125" style="65" customWidth="1"/>
    <col min="2820" max="2820" width="10.140625" style="65" customWidth="1"/>
    <col min="2821" max="2821" width="9.140625" style="65"/>
    <col min="2822" max="2822" width="10.140625" style="65" customWidth="1"/>
    <col min="2823" max="2823" width="7" style="65" customWidth="1"/>
    <col min="2824" max="2824" width="5.28515625" style="65" customWidth="1"/>
    <col min="2825" max="2825" width="8.42578125" style="65" customWidth="1"/>
    <col min="2826" max="2826" width="0" style="65" hidden="1" customWidth="1"/>
    <col min="2827" max="2827" width="11.42578125" style="65" customWidth="1"/>
    <col min="2828" max="2829" width="13.7109375" style="65" customWidth="1"/>
    <col min="2830" max="2830" width="4.7109375" style="65" customWidth="1"/>
    <col min="2831" max="2831" width="5.28515625" style="65" customWidth="1"/>
    <col min="2832" max="2832" width="3.5703125" style="65" customWidth="1"/>
    <col min="2833" max="2833" width="4.5703125" style="65" customWidth="1"/>
    <col min="2834" max="2834" width="1.140625" style="65" customWidth="1"/>
    <col min="2835" max="2835" width="7.85546875" style="65" customWidth="1"/>
    <col min="2836" max="2836" width="5.7109375" style="65" customWidth="1"/>
    <col min="2837" max="2837" width="1.7109375" style="65" customWidth="1"/>
    <col min="2838" max="2838" width="1.5703125" style="65" customWidth="1"/>
    <col min="2839" max="3072" width="9.140625" style="65"/>
    <col min="3073" max="3073" width="3.28515625" style="65" customWidth="1"/>
    <col min="3074" max="3074" width="5.85546875" style="65" customWidth="1"/>
    <col min="3075" max="3075" width="13.42578125" style="65" customWidth="1"/>
    <col min="3076" max="3076" width="10.140625" style="65" customWidth="1"/>
    <col min="3077" max="3077" width="9.140625" style="65"/>
    <col min="3078" max="3078" width="10.140625" style="65" customWidth="1"/>
    <col min="3079" max="3079" width="7" style="65" customWidth="1"/>
    <col min="3080" max="3080" width="5.28515625" style="65" customWidth="1"/>
    <col min="3081" max="3081" width="8.42578125" style="65" customWidth="1"/>
    <col min="3082" max="3082" width="0" style="65" hidden="1" customWidth="1"/>
    <col min="3083" max="3083" width="11.42578125" style="65" customWidth="1"/>
    <col min="3084" max="3085" width="13.7109375" style="65" customWidth="1"/>
    <col min="3086" max="3086" width="4.7109375" style="65" customWidth="1"/>
    <col min="3087" max="3087" width="5.28515625" style="65" customWidth="1"/>
    <col min="3088" max="3088" width="3.5703125" style="65" customWidth="1"/>
    <col min="3089" max="3089" width="4.5703125" style="65" customWidth="1"/>
    <col min="3090" max="3090" width="1.140625" style="65" customWidth="1"/>
    <col min="3091" max="3091" width="7.85546875" style="65" customWidth="1"/>
    <col min="3092" max="3092" width="5.7109375" style="65" customWidth="1"/>
    <col min="3093" max="3093" width="1.7109375" style="65" customWidth="1"/>
    <col min="3094" max="3094" width="1.5703125" style="65" customWidth="1"/>
    <col min="3095" max="3328" width="9.140625" style="65"/>
    <col min="3329" max="3329" width="3.28515625" style="65" customWidth="1"/>
    <col min="3330" max="3330" width="5.85546875" style="65" customWidth="1"/>
    <col min="3331" max="3331" width="13.42578125" style="65" customWidth="1"/>
    <col min="3332" max="3332" width="10.140625" style="65" customWidth="1"/>
    <col min="3333" max="3333" width="9.140625" style="65"/>
    <col min="3334" max="3334" width="10.140625" style="65" customWidth="1"/>
    <col min="3335" max="3335" width="7" style="65" customWidth="1"/>
    <col min="3336" max="3336" width="5.28515625" style="65" customWidth="1"/>
    <col min="3337" max="3337" width="8.42578125" style="65" customWidth="1"/>
    <col min="3338" max="3338" width="0" style="65" hidden="1" customWidth="1"/>
    <col min="3339" max="3339" width="11.42578125" style="65" customWidth="1"/>
    <col min="3340" max="3341" width="13.7109375" style="65" customWidth="1"/>
    <col min="3342" max="3342" width="4.7109375" style="65" customWidth="1"/>
    <col min="3343" max="3343" width="5.28515625" style="65" customWidth="1"/>
    <col min="3344" max="3344" width="3.5703125" style="65" customWidth="1"/>
    <col min="3345" max="3345" width="4.5703125" style="65" customWidth="1"/>
    <col min="3346" max="3346" width="1.140625" style="65" customWidth="1"/>
    <col min="3347" max="3347" width="7.85546875" style="65" customWidth="1"/>
    <col min="3348" max="3348" width="5.7109375" style="65" customWidth="1"/>
    <col min="3349" max="3349" width="1.7109375" style="65" customWidth="1"/>
    <col min="3350" max="3350" width="1.5703125" style="65" customWidth="1"/>
    <col min="3351" max="3584" width="9.140625" style="65"/>
    <col min="3585" max="3585" width="3.28515625" style="65" customWidth="1"/>
    <col min="3586" max="3586" width="5.85546875" style="65" customWidth="1"/>
    <col min="3587" max="3587" width="13.42578125" style="65" customWidth="1"/>
    <col min="3588" max="3588" width="10.140625" style="65" customWidth="1"/>
    <col min="3589" max="3589" width="9.140625" style="65"/>
    <col min="3590" max="3590" width="10.140625" style="65" customWidth="1"/>
    <col min="3591" max="3591" width="7" style="65" customWidth="1"/>
    <col min="3592" max="3592" width="5.28515625" style="65" customWidth="1"/>
    <col min="3593" max="3593" width="8.42578125" style="65" customWidth="1"/>
    <col min="3594" max="3594" width="0" style="65" hidden="1" customWidth="1"/>
    <col min="3595" max="3595" width="11.42578125" style="65" customWidth="1"/>
    <col min="3596" max="3597" width="13.7109375" style="65" customWidth="1"/>
    <col min="3598" max="3598" width="4.7109375" style="65" customWidth="1"/>
    <col min="3599" max="3599" width="5.28515625" style="65" customWidth="1"/>
    <col min="3600" max="3600" width="3.5703125" style="65" customWidth="1"/>
    <col min="3601" max="3601" width="4.5703125" style="65" customWidth="1"/>
    <col min="3602" max="3602" width="1.140625" style="65" customWidth="1"/>
    <col min="3603" max="3603" width="7.85546875" style="65" customWidth="1"/>
    <col min="3604" max="3604" width="5.7109375" style="65" customWidth="1"/>
    <col min="3605" max="3605" width="1.7109375" style="65" customWidth="1"/>
    <col min="3606" max="3606" width="1.5703125" style="65" customWidth="1"/>
    <col min="3607" max="3840" width="9.140625" style="65"/>
    <col min="3841" max="3841" width="3.28515625" style="65" customWidth="1"/>
    <col min="3842" max="3842" width="5.85546875" style="65" customWidth="1"/>
    <col min="3843" max="3843" width="13.42578125" style="65" customWidth="1"/>
    <col min="3844" max="3844" width="10.140625" style="65" customWidth="1"/>
    <col min="3845" max="3845" width="9.140625" style="65"/>
    <col min="3846" max="3846" width="10.140625" style="65" customWidth="1"/>
    <col min="3847" max="3847" width="7" style="65" customWidth="1"/>
    <col min="3848" max="3848" width="5.28515625" style="65" customWidth="1"/>
    <col min="3849" max="3849" width="8.42578125" style="65" customWidth="1"/>
    <col min="3850" max="3850" width="0" style="65" hidden="1" customWidth="1"/>
    <col min="3851" max="3851" width="11.42578125" style="65" customWidth="1"/>
    <col min="3852" max="3853" width="13.7109375" style="65" customWidth="1"/>
    <col min="3854" max="3854" width="4.7109375" style="65" customWidth="1"/>
    <col min="3855" max="3855" width="5.28515625" style="65" customWidth="1"/>
    <col min="3856" max="3856" width="3.5703125" style="65" customWidth="1"/>
    <col min="3857" max="3857" width="4.5703125" style="65" customWidth="1"/>
    <col min="3858" max="3858" width="1.140625" style="65" customWidth="1"/>
    <col min="3859" max="3859" width="7.85546875" style="65" customWidth="1"/>
    <col min="3860" max="3860" width="5.7109375" style="65" customWidth="1"/>
    <col min="3861" max="3861" width="1.7109375" style="65" customWidth="1"/>
    <col min="3862" max="3862" width="1.5703125" style="65" customWidth="1"/>
    <col min="3863" max="4096" width="9.140625" style="65"/>
    <col min="4097" max="4097" width="3.28515625" style="65" customWidth="1"/>
    <col min="4098" max="4098" width="5.85546875" style="65" customWidth="1"/>
    <col min="4099" max="4099" width="13.42578125" style="65" customWidth="1"/>
    <col min="4100" max="4100" width="10.140625" style="65" customWidth="1"/>
    <col min="4101" max="4101" width="9.140625" style="65"/>
    <col min="4102" max="4102" width="10.140625" style="65" customWidth="1"/>
    <col min="4103" max="4103" width="7" style="65" customWidth="1"/>
    <col min="4104" max="4104" width="5.28515625" style="65" customWidth="1"/>
    <col min="4105" max="4105" width="8.42578125" style="65" customWidth="1"/>
    <col min="4106" max="4106" width="0" style="65" hidden="1" customWidth="1"/>
    <col min="4107" max="4107" width="11.42578125" style="65" customWidth="1"/>
    <col min="4108" max="4109" width="13.7109375" style="65" customWidth="1"/>
    <col min="4110" max="4110" width="4.7109375" style="65" customWidth="1"/>
    <col min="4111" max="4111" width="5.28515625" style="65" customWidth="1"/>
    <col min="4112" max="4112" width="3.5703125" style="65" customWidth="1"/>
    <col min="4113" max="4113" width="4.5703125" style="65" customWidth="1"/>
    <col min="4114" max="4114" width="1.140625" style="65" customWidth="1"/>
    <col min="4115" max="4115" width="7.85546875" style="65" customWidth="1"/>
    <col min="4116" max="4116" width="5.7109375" style="65" customWidth="1"/>
    <col min="4117" max="4117" width="1.7109375" style="65" customWidth="1"/>
    <col min="4118" max="4118" width="1.5703125" style="65" customWidth="1"/>
    <col min="4119" max="4352" width="9.140625" style="65"/>
    <col min="4353" max="4353" width="3.28515625" style="65" customWidth="1"/>
    <col min="4354" max="4354" width="5.85546875" style="65" customWidth="1"/>
    <col min="4355" max="4355" width="13.42578125" style="65" customWidth="1"/>
    <col min="4356" max="4356" width="10.140625" style="65" customWidth="1"/>
    <col min="4357" max="4357" width="9.140625" style="65"/>
    <col min="4358" max="4358" width="10.140625" style="65" customWidth="1"/>
    <col min="4359" max="4359" width="7" style="65" customWidth="1"/>
    <col min="4360" max="4360" width="5.28515625" style="65" customWidth="1"/>
    <col min="4361" max="4361" width="8.42578125" style="65" customWidth="1"/>
    <col min="4362" max="4362" width="0" style="65" hidden="1" customWidth="1"/>
    <col min="4363" max="4363" width="11.42578125" style="65" customWidth="1"/>
    <col min="4364" max="4365" width="13.7109375" style="65" customWidth="1"/>
    <col min="4366" max="4366" width="4.7109375" style="65" customWidth="1"/>
    <col min="4367" max="4367" width="5.28515625" style="65" customWidth="1"/>
    <col min="4368" max="4368" width="3.5703125" style="65" customWidth="1"/>
    <col min="4369" max="4369" width="4.5703125" style="65" customWidth="1"/>
    <col min="4370" max="4370" width="1.140625" style="65" customWidth="1"/>
    <col min="4371" max="4371" width="7.85546875" style="65" customWidth="1"/>
    <col min="4372" max="4372" width="5.7109375" style="65" customWidth="1"/>
    <col min="4373" max="4373" width="1.7109375" style="65" customWidth="1"/>
    <col min="4374" max="4374" width="1.5703125" style="65" customWidth="1"/>
    <col min="4375" max="4608" width="9.140625" style="65"/>
    <col min="4609" max="4609" width="3.28515625" style="65" customWidth="1"/>
    <col min="4610" max="4610" width="5.85546875" style="65" customWidth="1"/>
    <col min="4611" max="4611" width="13.42578125" style="65" customWidth="1"/>
    <col min="4612" max="4612" width="10.140625" style="65" customWidth="1"/>
    <col min="4613" max="4613" width="9.140625" style="65"/>
    <col min="4614" max="4614" width="10.140625" style="65" customWidth="1"/>
    <col min="4615" max="4615" width="7" style="65" customWidth="1"/>
    <col min="4616" max="4616" width="5.28515625" style="65" customWidth="1"/>
    <col min="4617" max="4617" width="8.42578125" style="65" customWidth="1"/>
    <col min="4618" max="4618" width="0" style="65" hidden="1" customWidth="1"/>
    <col min="4619" max="4619" width="11.42578125" style="65" customWidth="1"/>
    <col min="4620" max="4621" width="13.7109375" style="65" customWidth="1"/>
    <col min="4622" max="4622" width="4.7109375" style="65" customWidth="1"/>
    <col min="4623" max="4623" width="5.28515625" style="65" customWidth="1"/>
    <col min="4624" max="4624" width="3.5703125" style="65" customWidth="1"/>
    <col min="4625" max="4625" width="4.5703125" style="65" customWidth="1"/>
    <col min="4626" max="4626" width="1.140625" style="65" customWidth="1"/>
    <col min="4627" max="4627" width="7.85546875" style="65" customWidth="1"/>
    <col min="4628" max="4628" width="5.7109375" style="65" customWidth="1"/>
    <col min="4629" max="4629" width="1.7109375" style="65" customWidth="1"/>
    <col min="4630" max="4630" width="1.5703125" style="65" customWidth="1"/>
    <col min="4631" max="4864" width="9.140625" style="65"/>
    <col min="4865" max="4865" width="3.28515625" style="65" customWidth="1"/>
    <col min="4866" max="4866" width="5.85546875" style="65" customWidth="1"/>
    <col min="4867" max="4867" width="13.42578125" style="65" customWidth="1"/>
    <col min="4868" max="4868" width="10.140625" style="65" customWidth="1"/>
    <col min="4869" max="4869" width="9.140625" style="65"/>
    <col min="4870" max="4870" width="10.140625" style="65" customWidth="1"/>
    <col min="4871" max="4871" width="7" style="65" customWidth="1"/>
    <col min="4872" max="4872" width="5.28515625" style="65" customWidth="1"/>
    <col min="4873" max="4873" width="8.42578125" style="65" customWidth="1"/>
    <col min="4874" max="4874" width="0" style="65" hidden="1" customWidth="1"/>
    <col min="4875" max="4875" width="11.42578125" style="65" customWidth="1"/>
    <col min="4876" max="4877" width="13.7109375" style="65" customWidth="1"/>
    <col min="4878" max="4878" width="4.7109375" style="65" customWidth="1"/>
    <col min="4879" max="4879" width="5.28515625" style="65" customWidth="1"/>
    <col min="4880" max="4880" width="3.5703125" style="65" customWidth="1"/>
    <col min="4881" max="4881" width="4.5703125" style="65" customWidth="1"/>
    <col min="4882" max="4882" width="1.140625" style="65" customWidth="1"/>
    <col min="4883" max="4883" width="7.85546875" style="65" customWidth="1"/>
    <col min="4884" max="4884" width="5.7109375" style="65" customWidth="1"/>
    <col min="4885" max="4885" width="1.7109375" style="65" customWidth="1"/>
    <col min="4886" max="4886" width="1.5703125" style="65" customWidth="1"/>
    <col min="4887" max="5120" width="9.140625" style="65"/>
    <col min="5121" max="5121" width="3.28515625" style="65" customWidth="1"/>
    <col min="5122" max="5122" width="5.85546875" style="65" customWidth="1"/>
    <col min="5123" max="5123" width="13.42578125" style="65" customWidth="1"/>
    <col min="5124" max="5124" width="10.140625" style="65" customWidth="1"/>
    <col min="5125" max="5125" width="9.140625" style="65"/>
    <col min="5126" max="5126" width="10.140625" style="65" customWidth="1"/>
    <col min="5127" max="5127" width="7" style="65" customWidth="1"/>
    <col min="5128" max="5128" width="5.28515625" style="65" customWidth="1"/>
    <col min="5129" max="5129" width="8.42578125" style="65" customWidth="1"/>
    <col min="5130" max="5130" width="0" style="65" hidden="1" customWidth="1"/>
    <col min="5131" max="5131" width="11.42578125" style="65" customWidth="1"/>
    <col min="5132" max="5133" width="13.7109375" style="65" customWidth="1"/>
    <col min="5134" max="5134" width="4.7109375" style="65" customWidth="1"/>
    <col min="5135" max="5135" width="5.28515625" style="65" customWidth="1"/>
    <col min="5136" max="5136" width="3.5703125" style="65" customWidth="1"/>
    <col min="5137" max="5137" width="4.5703125" style="65" customWidth="1"/>
    <col min="5138" max="5138" width="1.140625" style="65" customWidth="1"/>
    <col min="5139" max="5139" width="7.85546875" style="65" customWidth="1"/>
    <col min="5140" max="5140" width="5.7109375" style="65" customWidth="1"/>
    <col min="5141" max="5141" width="1.7109375" style="65" customWidth="1"/>
    <col min="5142" max="5142" width="1.5703125" style="65" customWidth="1"/>
    <col min="5143" max="5376" width="9.140625" style="65"/>
    <col min="5377" max="5377" width="3.28515625" style="65" customWidth="1"/>
    <col min="5378" max="5378" width="5.85546875" style="65" customWidth="1"/>
    <col min="5379" max="5379" width="13.42578125" style="65" customWidth="1"/>
    <col min="5380" max="5380" width="10.140625" style="65" customWidth="1"/>
    <col min="5381" max="5381" width="9.140625" style="65"/>
    <col min="5382" max="5382" width="10.140625" style="65" customWidth="1"/>
    <col min="5383" max="5383" width="7" style="65" customWidth="1"/>
    <col min="5384" max="5384" width="5.28515625" style="65" customWidth="1"/>
    <col min="5385" max="5385" width="8.42578125" style="65" customWidth="1"/>
    <col min="5386" max="5386" width="0" style="65" hidden="1" customWidth="1"/>
    <col min="5387" max="5387" width="11.42578125" style="65" customWidth="1"/>
    <col min="5388" max="5389" width="13.7109375" style="65" customWidth="1"/>
    <col min="5390" max="5390" width="4.7109375" style="65" customWidth="1"/>
    <col min="5391" max="5391" width="5.28515625" style="65" customWidth="1"/>
    <col min="5392" max="5392" width="3.5703125" style="65" customWidth="1"/>
    <col min="5393" max="5393" width="4.5703125" style="65" customWidth="1"/>
    <col min="5394" max="5394" width="1.140625" style="65" customWidth="1"/>
    <col min="5395" max="5395" width="7.85546875" style="65" customWidth="1"/>
    <col min="5396" max="5396" width="5.7109375" style="65" customWidth="1"/>
    <col min="5397" max="5397" width="1.7109375" style="65" customWidth="1"/>
    <col min="5398" max="5398" width="1.5703125" style="65" customWidth="1"/>
    <col min="5399" max="5632" width="9.140625" style="65"/>
    <col min="5633" max="5633" width="3.28515625" style="65" customWidth="1"/>
    <col min="5634" max="5634" width="5.85546875" style="65" customWidth="1"/>
    <col min="5635" max="5635" width="13.42578125" style="65" customWidth="1"/>
    <col min="5636" max="5636" width="10.140625" style="65" customWidth="1"/>
    <col min="5637" max="5637" width="9.140625" style="65"/>
    <col min="5638" max="5638" width="10.140625" style="65" customWidth="1"/>
    <col min="5639" max="5639" width="7" style="65" customWidth="1"/>
    <col min="5640" max="5640" width="5.28515625" style="65" customWidth="1"/>
    <col min="5641" max="5641" width="8.42578125" style="65" customWidth="1"/>
    <col min="5642" max="5642" width="0" style="65" hidden="1" customWidth="1"/>
    <col min="5643" max="5643" width="11.42578125" style="65" customWidth="1"/>
    <col min="5644" max="5645" width="13.7109375" style="65" customWidth="1"/>
    <col min="5646" max="5646" width="4.7109375" style="65" customWidth="1"/>
    <col min="5647" max="5647" width="5.28515625" style="65" customWidth="1"/>
    <col min="5648" max="5648" width="3.5703125" style="65" customWidth="1"/>
    <col min="5649" max="5649" width="4.5703125" style="65" customWidth="1"/>
    <col min="5650" max="5650" width="1.140625" style="65" customWidth="1"/>
    <col min="5651" max="5651" width="7.85546875" style="65" customWidth="1"/>
    <col min="5652" max="5652" width="5.7109375" style="65" customWidth="1"/>
    <col min="5653" max="5653" width="1.7109375" style="65" customWidth="1"/>
    <col min="5654" max="5654" width="1.5703125" style="65" customWidth="1"/>
    <col min="5655" max="5888" width="9.140625" style="65"/>
    <col min="5889" max="5889" width="3.28515625" style="65" customWidth="1"/>
    <col min="5890" max="5890" width="5.85546875" style="65" customWidth="1"/>
    <col min="5891" max="5891" width="13.42578125" style="65" customWidth="1"/>
    <col min="5892" max="5892" width="10.140625" style="65" customWidth="1"/>
    <col min="5893" max="5893" width="9.140625" style="65"/>
    <col min="5894" max="5894" width="10.140625" style="65" customWidth="1"/>
    <col min="5895" max="5895" width="7" style="65" customWidth="1"/>
    <col min="5896" max="5896" width="5.28515625" style="65" customWidth="1"/>
    <col min="5897" max="5897" width="8.42578125" style="65" customWidth="1"/>
    <col min="5898" max="5898" width="0" style="65" hidden="1" customWidth="1"/>
    <col min="5899" max="5899" width="11.42578125" style="65" customWidth="1"/>
    <col min="5900" max="5901" width="13.7109375" style="65" customWidth="1"/>
    <col min="5902" max="5902" width="4.7109375" style="65" customWidth="1"/>
    <col min="5903" max="5903" width="5.28515625" style="65" customWidth="1"/>
    <col min="5904" max="5904" width="3.5703125" style="65" customWidth="1"/>
    <col min="5905" max="5905" width="4.5703125" style="65" customWidth="1"/>
    <col min="5906" max="5906" width="1.140625" style="65" customWidth="1"/>
    <col min="5907" max="5907" width="7.85546875" style="65" customWidth="1"/>
    <col min="5908" max="5908" width="5.7109375" style="65" customWidth="1"/>
    <col min="5909" max="5909" width="1.7109375" style="65" customWidth="1"/>
    <col min="5910" max="5910" width="1.5703125" style="65" customWidth="1"/>
    <col min="5911" max="6144" width="9.140625" style="65"/>
    <col min="6145" max="6145" width="3.28515625" style="65" customWidth="1"/>
    <col min="6146" max="6146" width="5.85546875" style="65" customWidth="1"/>
    <col min="6147" max="6147" width="13.42578125" style="65" customWidth="1"/>
    <col min="6148" max="6148" width="10.140625" style="65" customWidth="1"/>
    <col min="6149" max="6149" width="9.140625" style="65"/>
    <col min="6150" max="6150" width="10.140625" style="65" customWidth="1"/>
    <col min="6151" max="6151" width="7" style="65" customWidth="1"/>
    <col min="6152" max="6152" width="5.28515625" style="65" customWidth="1"/>
    <col min="6153" max="6153" width="8.42578125" style="65" customWidth="1"/>
    <col min="6154" max="6154" width="0" style="65" hidden="1" customWidth="1"/>
    <col min="6155" max="6155" width="11.42578125" style="65" customWidth="1"/>
    <col min="6156" max="6157" width="13.7109375" style="65" customWidth="1"/>
    <col min="6158" max="6158" width="4.7109375" style="65" customWidth="1"/>
    <col min="6159" max="6159" width="5.28515625" style="65" customWidth="1"/>
    <col min="6160" max="6160" width="3.5703125" style="65" customWidth="1"/>
    <col min="6161" max="6161" width="4.5703125" style="65" customWidth="1"/>
    <col min="6162" max="6162" width="1.140625" style="65" customWidth="1"/>
    <col min="6163" max="6163" width="7.85546875" style="65" customWidth="1"/>
    <col min="6164" max="6164" width="5.7109375" style="65" customWidth="1"/>
    <col min="6165" max="6165" width="1.7109375" style="65" customWidth="1"/>
    <col min="6166" max="6166" width="1.5703125" style="65" customWidth="1"/>
    <col min="6167" max="6400" width="9.140625" style="65"/>
    <col min="6401" max="6401" width="3.28515625" style="65" customWidth="1"/>
    <col min="6402" max="6402" width="5.85546875" style="65" customWidth="1"/>
    <col min="6403" max="6403" width="13.42578125" style="65" customWidth="1"/>
    <col min="6404" max="6404" width="10.140625" style="65" customWidth="1"/>
    <col min="6405" max="6405" width="9.140625" style="65"/>
    <col min="6406" max="6406" width="10.140625" style="65" customWidth="1"/>
    <col min="6407" max="6407" width="7" style="65" customWidth="1"/>
    <col min="6408" max="6408" width="5.28515625" style="65" customWidth="1"/>
    <col min="6409" max="6409" width="8.42578125" style="65" customWidth="1"/>
    <col min="6410" max="6410" width="0" style="65" hidden="1" customWidth="1"/>
    <col min="6411" max="6411" width="11.42578125" style="65" customWidth="1"/>
    <col min="6412" max="6413" width="13.7109375" style="65" customWidth="1"/>
    <col min="6414" max="6414" width="4.7109375" style="65" customWidth="1"/>
    <col min="6415" max="6415" width="5.28515625" style="65" customWidth="1"/>
    <col min="6416" max="6416" width="3.5703125" style="65" customWidth="1"/>
    <col min="6417" max="6417" width="4.5703125" style="65" customWidth="1"/>
    <col min="6418" max="6418" width="1.140625" style="65" customWidth="1"/>
    <col min="6419" max="6419" width="7.85546875" style="65" customWidth="1"/>
    <col min="6420" max="6420" width="5.7109375" style="65" customWidth="1"/>
    <col min="6421" max="6421" width="1.7109375" style="65" customWidth="1"/>
    <col min="6422" max="6422" width="1.5703125" style="65" customWidth="1"/>
    <col min="6423" max="6656" width="9.140625" style="65"/>
    <col min="6657" max="6657" width="3.28515625" style="65" customWidth="1"/>
    <col min="6658" max="6658" width="5.85546875" style="65" customWidth="1"/>
    <col min="6659" max="6659" width="13.42578125" style="65" customWidth="1"/>
    <col min="6660" max="6660" width="10.140625" style="65" customWidth="1"/>
    <col min="6661" max="6661" width="9.140625" style="65"/>
    <col min="6662" max="6662" width="10.140625" style="65" customWidth="1"/>
    <col min="6663" max="6663" width="7" style="65" customWidth="1"/>
    <col min="6664" max="6664" width="5.28515625" style="65" customWidth="1"/>
    <col min="6665" max="6665" width="8.42578125" style="65" customWidth="1"/>
    <col min="6666" max="6666" width="0" style="65" hidden="1" customWidth="1"/>
    <col min="6667" max="6667" width="11.42578125" style="65" customWidth="1"/>
    <col min="6668" max="6669" width="13.7109375" style="65" customWidth="1"/>
    <col min="6670" max="6670" width="4.7109375" style="65" customWidth="1"/>
    <col min="6671" max="6671" width="5.28515625" style="65" customWidth="1"/>
    <col min="6672" max="6672" width="3.5703125" style="65" customWidth="1"/>
    <col min="6673" max="6673" width="4.5703125" style="65" customWidth="1"/>
    <col min="6674" max="6674" width="1.140625" style="65" customWidth="1"/>
    <col min="6675" max="6675" width="7.85546875" style="65" customWidth="1"/>
    <col min="6676" max="6676" width="5.7109375" style="65" customWidth="1"/>
    <col min="6677" max="6677" width="1.7109375" style="65" customWidth="1"/>
    <col min="6678" max="6678" width="1.5703125" style="65" customWidth="1"/>
    <col min="6679" max="6912" width="9.140625" style="65"/>
    <col min="6913" max="6913" width="3.28515625" style="65" customWidth="1"/>
    <col min="6914" max="6914" width="5.85546875" style="65" customWidth="1"/>
    <col min="6915" max="6915" width="13.42578125" style="65" customWidth="1"/>
    <col min="6916" max="6916" width="10.140625" style="65" customWidth="1"/>
    <col min="6917" max="6917" width="9.140625" style="65"/>
    <col min="6918" max="6918" width="10.140625" style="65" customWidth="1"/>
    <col min="6919" max="6919" width="7" style="65" customWidth="1"/>
    <col min="6920" max="6920" width="5.28515625" style="65" customWidth="1"/>
    <col min="6921" max="6921" width="8.42578125" style="65" customWidth="1"/>
    <col min="6922" max="6922" width="0" style="65" hidden="1" customWidth="1"/>
    <col min="6923" max="6923" width="11.42578125" style="65" customWidth="1"/>
    <col min="6924" max="6925" width="13.7109375" style="65" customWidth="1"/>
    <col min="6926" max="6926" width="4.7109375" style="65" customWidth="1"/>
    <col min="6927" max="6927" width="5.28515625" style="65" customWidth="1"/>
    <col min="6928" max="6928" width="3.5703125" style="65" customWidth="1"/>
    <col min="6929" max="6929" width="4.5703125" style="65" customWidth="1"/>
    <col min="6930" max="6930" width="1.140625" style="65" customWidth="1"/>
    <col min="6931" max="6931" width="7.85546875" style="65" customWidth="1"/>
    <col min="6932" max="6932" width="5.7109375" style="65" customWidth="1"/>
    <col min="6933" max="6933" width="1.7109375" style="65" customWidth="1"/>
    <col min="6934" max="6934" width="1.5703125" style="65" customWidth="1"/>
    <col min="6935" max="7168" width="9.140625" style="65"/>
    <col min="7169" max="7169" width="3.28515625" style="65" customWidth="1"/>
    <col min="7170" max="7170" width="5.85546875" style="65" customWidth="1"/>
    <col min="7171" max="7171" width="13.42578125" style="65" customWidth="1"/>
    <col min="7172" max="7172" width="10.140625" style="65" customWidth="1"/>
    <col min="7173" max="7173" width="9.140625" style="65"/>
    <col min="7174" max="7174" width="10.140625" style="65" customWidth="1"/>
    <col min="7175" max="7175" width="7" style="65" customWidth="1"/>
    <col min="7176" max="7176" width="5.28515625" style="65" customWidth="1"/>
    <col min="7177" max="7177" width="8.42578125" style="65" customWidth="1"/>
    <col min="7178" max="7178" width="0" style="65" hidden="1" customWidth="1"/>
    <col min="7179" max="7179" width="11.42578125" style="65" customWidth="1"/>
    <col min="7180" max="7181" width="13.7109375" style="65" customWidth="1"/>
    <col min="7182" max="7182" width="4.7109375" style="65" customWidth="1"/>
    <col min="7183" max="7183" width="5.28515625" style="65" customWidth="1"/>
    <col min="7184" max="7184" width="3.5703125" style="65" customWidth="1"/>
    <col min="7185" max="7185" width="4.5703125" style="65" customWidth="1"/>
    <col min="7186" max="7186" width="1.140625" style="65" customWidth="1"/>
    <col min="7187" max="7187" width="7.85546875" style="65" customWidth="1"/>
    <col min="7188" max="7188" width="5.7109375" style="65" customWidth="1"/>
    <col min="7189" max="7189" width="1.7109375" style="65" customWidth="1"/>
    <col min="7190" max="7190" width="1.5703125" style="65" customWidth="1"/>
    <col min="7191" max="7424" width="9.140625" style="65"/>
    <col min="7425" max="7425" width="3.28515625" style="65" customWidth="1"/>
    <col min="7426" max="7426" width="5.85546875" style="65" customWidth="1"/>
    <col min="7427" max="7427" width="13.42578125" style="65" customWidth="1"/>
    <col min="7428" max="7428" width="10.140625" style="65" customWidth="1"/>
    <col min="7429" max="7429" width="9.140625" style="65"/>
    <col min="7430" max="7430" width="10.140625" style="65" customWidth="1"/>
    <col min="7431" max="7431" width="7" style="65" customWidth="1"/>
    <col min="7432" max="7432" width="5.28515625" style="65" customWidth="1"/>
    <col min="7433" max="7433" width="8.42578125" style="65" customWidth="1"/>
    <col min="7434" max="7434" width="0" style="65" hidden="1" customWidth="1"/>
    <col min="7435" max="7435" width="11.42578125" style="65" customWidth="1"/>
    <col min="7436" max="7437" width="13.7109375" style="65" customWidth="1"/>
    <col min="7438" max="7438" width="4.7109375" style="65" customWidth="1"/>
    <col min="7439" max="7439" width="5.28515625" style="65" customWidth="1"/>
    <col min="7440" max="7440" width="3.5703125" style="65" customWidth="1"/>
    <col min="7441" max="7441" width="4.5703125" style="65" customWidth="1"/>
    <col min="7442" max="7442" width="1.140625" style="65" customWidth="1"/>
    <col min="7443" max="7443" width="7.85546875" style="65" customWidth="1"/>
    <col min="7444" max="7444" width="5.7109375" style="65" customWidth="1"/>
    <col min="7445" max="7445" width="1.7109375" style="65" customWidth="1"/>
    <col min="7446" max="7446" width="1.5703125" style="65" customWidth="1"/>
    <col min="7447" max="7680" width="9.140625" style="65"/>
    <col min="7681" max="7681" width="3.28515625" style="65" customWidth="1"/>
    <col min="7682" max="7682" width="5.85546875" style="65" customWidth="1"/>
    <col min="7683" max="7683" width="13.42578125" style="65" customWidth="1"/>
    <col min="7684" max="7684" width="10.140625" style="65" customWidth="1"/>
    <col min="7685" max="7685" width="9.140625" style="65"/>
    <col min="7686" max="7686" width="10.140625" style="65" customWidth="1"/>
    <col min="7687" max="7687" width="7" style="65" customWidth="1"/>
    <col min="7688" max="7688" width="5.28515625" style="65" customWidth="1"/>
    <col min="7689" max="7689" width="8.42578125" style="65" customWidth="1"/>
    <col min="7690" max="7690" width="0" style="65" hidden="1" customWidth="1"/>
    <col min="7691" max="7691" width="11.42578125" style="65" customWidth="1"/>
    <col min="7692" max="7693" width="13.7109375" style="65" customWidth="1"/>
    <col min="7694" max="7694" width="4.7109375" style="65" customWidth="1"/>
    <col min="7695" max="7695" width="5.28515625" style="65" customWidth="1"/>
    <col min="7696" max="7696" width="3.5703125" style="65" customWidth="1"/>
    <col min="7697" max="7697" width="4.5703125" style="65" customWidth="1"/>
    <col min="7698" max="7698" width="1.140625" style="65" customWidth="1"/>
    <col min="7699" max="7699" width="7.85546875" style="65" customWidth="1"/>
    <col min="7700" max="7700" width="5.7109375" style="65" customWidth="1"/>
    <col min="7701" max="7701" width="1.7109375" style="65" customWidth="1"/>
    <col min="7702" max="7702" width="1.5703125" style="65" customWidth="1"/>
    <col min="7703" max="7936" width="9.140625" style="65"/>
    <col min="7937" max="7937" width="3.28515625" style="65" customWidth="1"/>
    <col min="7938" max="7938" width="5.85546875" style="65" customWidth="1"/>
    <col min="7939" max="7939" width="13.42578125" style="65" customWidth="1"/>
    <col min="7940" max="7940" width="10.140625" style="65" customWidth="1"/>
    <col min="7941" max="7941" width="9.140625" style="65"/>
    <col min="7942" max="7942" width="10.140625" style="65" customWidth="1"/>
    <col min="7943" max="7943" width="7" style="65" customWidth="1"/>
    <col min="7944" max="7944" width="5.28515625" style="65" customWidth="1"/>
    <col min="7945" max="7945" width="8.42578125" style="65" customWidth="1"/>
    <col min="7946" max="7946" width="0" style="65" hidden="1" customWidth="1"/>
    <col min="7947" max="7947" width="11.42578125" style="65" customWidth="1"/>
    <col min="7948" max="7949" width="13.7109375" style="65" customWidth="1"/>
    <col min="7950" max="7950" width="4.7109375" style="65" customWidth="1"/>
    <col min="7951" max="7951" width="5.28515625" style="65" customWidth="1"/>
    <col min="7952" max="7952" width="3.5703125" style="65" customWidth="1"/>
    <col min="7953" max="7953" width="4.5703125" style="65" customWidth="1"/>
    <col min="7954" max="7954" width="1.140625" style="65" customWidth="1"/>
    <col min="7955" max="7955" width="7.85546875" style="65" customWidth="1"/>
    <col min="7956" max="7956" width="5.7109375" style="65" customWidth="1"/>
    <col min="7957" max="7957" width="1.7109375" style="65" customWidth="1"/>
    <col min="7958" max="7958" width="1.5703125" style="65" customWidth="1"/>
    <col min="7959" max="8192" width="9.140625" style="65"/>
    <col min="8193" max="8193" width="3.28515625" style="65" customWidth="1"/>
    <col min="8194" max="8194" width="5.85546875" style="65" customWidth="1"/>
    <col min="8195" max="8195" width="13.42578125" style="65" customWidth="1"/>
    <col min="8196" max="8196" width="10.140625" style="65" customWidth="1"/>
    <col min="8197" max="8197" width="9.140625" style="65"/>
    <col min="8198" max="8198" width="10.140625" style="65" customWidth="1"/>
    <col min="8199" max="8199" width="7" style="65" customWidth="1"/>
    <col min="8200" max="8200" width="5.28515625" style="65" customWidth="1"/>
    <col min="8201" max="8201" width="8.42578125" style="65" customWidth="1"/>
    <col min="8202" max="8202" width="0" style="65" hidden="1" customWidth="1"/>
    <col min="8203" max="8203" width="11.42578125" style="65" customWidth="1"/>
    <col min="8204" max="8205" width="13.7109375" style="65" customWidth="1"/>
    <col min="8206" max="8206" width="4.7109375" style="65" customWidth="1"/>
    <col min="8207" max="8207" width="5.28515625" style="65" customWidth="1"/>
    <col min="8208" max="8208" width="3.5703125" style="65" customWidth="1"/>
    <col min="8209" max="8209" width="4.5703125" style="65" customWidth="1"/>
    <col min="8210" max="8210" width="1.140625" style="65" customWidth="1"/>
    <col min="8211" max="8211" width="7.85546875" style="65" customWidth="1"/>
    <col min="8212" max="8212" width="5.7109375" style="65" customWidth="1"/>
    <col min="8213" max="8213" width="1.7109375" style="65" customWidth="1"/>
    <col min="8214" max="8214" width="1.5703125" style="65" customWidth="1"/>
    <col min="8215" max="8448" width="9.140625" style="65"/>
    <col min="8449" max="8449" width="3.28515625" style="65" customWidth="1"/>
    <col min="8450" max="8450" width="5.85546875" style="65" customWidth="1"/>
    <col min="8451" max="8451" width="13.42578125" style="65" customWidth="1"/>
    <col min="8452" max="8452" width="10.140625" style="65" customWidth="1"/>
    <col min="8453" max="8453" width="9.140625" style="65"/>
    <col min="8454" max="8454" width="10.140625" style="65" customWidth="1"/>
    <col min="8455" max="8455" width="7" style="65" customWidth="1"/>
    <col min="8456" max="8456" width="5.28515625" style="65" customWidth="1"/>
    <col min="8457" max="8457" width="8.42578125" style="65" customWidth="1"/>
    <col min="8458" max="8458" width="0" style="65" hidden="1" customWidth="1"/>
    <col min="8459" max="8459" width="11.42578125" style="65" customWidth="1"/>
    <col min="8460" max="8461" width="13.7109375" style="65" customWidth="1"/>
    <col min="8462" max="8462" width="4.7109375" style="65" customWidth="1"/>
    <col min="8463" max="8463" width="5.28515625" style="65" customWidth="1"/>
    <col min="8464" max="8464" width="3.5703125" style="65" customWidth="1"/>
    <col min="8465" max="8465" width="4.5703125" style="65" customWidth="1"/>
    <col min="8466" max="8466" width="1.140625" style="65" customWidth="1"/>
    <col min="8467" max="8467" width="7.85546875" style="65" customWidth="1"/>
    <col min="8468" max="8468" width="5.7109375" style="65" customWidth="1"/>
    <col min="8469" max="8469" width="1.7109375" style="65" customWidth="1"/>
    <col min="8470" max="8470" width="1.5703125" style="65" customWidth="1"/>
    <col min="8471" max="8704" width="9.140625" style="65"/>
    <col min="8705" max="8705" width="3.28515625" style="65" customWidth="1"/>
    <col min="8706" max="8706" width="5.85546875" style="65" customWidth="1"/>
    <col min="8707" max="8707" width="13.42578125" style="65" customWidth="1"/>
    <col min="8708" max="8708" width="10.140625" style="65" customWidth="1"/>
    <col min="8709" max="8709" width="9.140625" style="65"/>
    <col min="8710" max="8710" width="10.140625" style="65" customWidth="1"/>
    <col min="8711" max="8711" width="7" style="65" customWidth="1"/>
    <col min="8712" max="8712" width="5.28515625" style="65" customWidth="1"/>
    <col min="8713" max="8713" width="8.42578125" style="65" customWidth="1"/>
    <col min="8714" max="8714" width="0" style="65" hidden="1" customWidth="1"/>
    <col min="8715" max="8715" width="11.42578125" style="65" customWidth="1"/>
    <col min="8716" max="8717" width="13.7109375" style="65" customWidth="1"/>
    <col min="8718" max="8718" width="4.7109375" style="65" customWidth="1"/>
    <col min="8719" max="8719" width="5.28515625" style="65" customWidth="1"/>
    <col min="8720" max="8720" width="3.5703125" style="65" customWidth="1"/>
    <col min="8721" max="8721" width="4.5703125" style="65" customWidth="1"/>
    <col min="8722" max="8722" width="1.140625" style="65" customWidth="1"/>
    <col min="8723" max="8723" width="7.85546875" style="65" customWidth="1"/>
    <col min="8724" max="8724" width="5.7109375" style="65" customWidth="1"/>
    <col min="8725" max="8725" width="1.7109375" style="65" customWidth="1"/>
    <col min="8726" max="8726" width="1.5703125" style="65" customWidth="1"/>
    <col min="8727" max="8960" width="9.140625" style="65"/>
    <col min="8961" max="8961" width="3.28515625" style="65" customWidth="1"/>
    <col min="8962" max="8962" width="5.85546875" style="65" customWidth="1"/>
    <col min="8963" max="8963" width="13.42578125" style="65" customWidth="1"/>
    <col min="8964" max="8964" width="10.140625" style="65" customWidth="1"/>
    <col min="8965" max="8965" width="9.140625" style="65"/>
    <col min="8966" max="8966" width="10.140625" style="65" customWidth="1"/>
    <col min="8967" max="8967" width="7" style="65" customWidth="1"/>
    <col min="8968" max="8968" width="5.28515625" style="65" customWidth="1"/>
    <col min="8969" max="8969" width="8.42578125" style="65" customWidth="1"/>
    <col min="8970" max="8970" width="0" style="65" hidden="1" customWidth="1"/>
    <col min="8971" max="8971" width="11.42578125" style="65" customWidth="1"/>
    <col min="8972" max="8973" width="13.7109375" style="65" customWidth="1"/>
    <col min="8974" max="8974" width="4.7109375" style="65" customWidth="1"/>
    <col min="8975" max="8975" width="5.28515625" style="65" customWidth="1"/>
    <col min="8976" max="8976" width="3.5703125" style="65" customWidth="1"/>
    <col min="8977" max="8977" width="4.5703125" style="65" customWidth="1"/>
    <col min="8978" max="8978" width="1.140625" style="65" customWidth="1"/>
    <col min="8979" max="8979" width="7.85546875" style="65" customWidth="1"/>
    <col min="8980" max="8980" width="5.7109375" style="65" customWidth="1"/>
    <col min="8981" max="8981" width="1.7109375" style="65" customWidth="1"/>
    <col min="8982" max="8982" width="1.5703125" style="65" customWidth="1"/>
    <col min="8983" max="9216" width="9.140625" style="65"/>
    <col min="9217" max="9217" width="3.28515625" style="65" customWidth="1"/>
    <col min="9218" max="9218" width="5.85546875" style="65" customWidth="1"/>
    <col min="9219" max="9219" width="13.42578125" style="65" customWidth="1"/>
    <col min="9220" max="9220" width="10.140625" style="65" customWidth="1"/>
    <col min="9221" max="9221" width="9.140625" style="65"/>
    <col min="9222" max="9222" width="10.140625" style="65" customWidth="1"/>
    <col min="9223" max="9223" width="7" style="65" customWidth="1"/>
    <col min="9224" max="9224" width="5.28515625" style="65" customWidth="1"/>
    <col min="9225" max="9225" width="8.42578125" style="65" customWidth="1"/>
    <col min="9226" max="9226" width="0" style="65" hidden="1" customWidth="1"/>
    <col min="9227" max="9227" width="11.42578125" style="65" customWidth="1"/>
    <col min="9228" max="9229" width="13.7109375" style="65" customWidth="1"/>
    <col min="9230" max="9230" width="4.7109375" style="65" customWidth="1"/>
    <col min="9231" max="9231" width="5.28515625" style="65" customWidth="1"/>
    <col min="9232" max="9232" width="3.5703125" style="65" customWidth="1"/>
    <col min="9233" max="9233" width="4.5703125" style="65" customWidth="1"/>
    <col min="9234" max="9234" width="1.140625" style="65" customWidth="1"/>
    <col min="9235" max="9235" width="7.85546875" style="65" customWidth="1"/>
    <col min="9236" max="9236" width="5.7109375" style="65" customWidth="1"/>
    <col min="9237" max="9237" width="1.7109375" style="65" customWidth="1"/>
    <col min="9238" max="9238" width="1.5703125" style="65" customWidth="1"/>
    <col min="9239" max="9472" width="9.140625" style="65"/>
    <col min="9473" max="9473" width="3.28515625" style="65" customWidth="1"/>
    <col min="9474" max="9474" width="5.85546875" style="65" customWidth="1"/>
    <col min="9475" max="9475" width="13.42578125" style="65" customWidth="1"/>
    <col min="9476" max="9476" width="10.140625" style="65" customWidth="1"/>
    <col min="9477" max="9477" width="9.140625" style="65"/>
    <col min="9478" max="9478" width="10.140625" style="65" customWidth="1"/>
    <col min="9479" max="9479" width="7" style="65" customWidth="1"/>
    <col min="9480" max="9480" width="5.28515625" style="65" customWidth="1"/>
    <col min="9481" max="9481" width="8.42578125" style="65" customWidth="1"/>
    <col min="9482" max="9482" width="0" style="65" hidden="1" customWidth="1"/>
    <col min="9483" max="9483" width="11.42578125" style="65" customWidth="1"/>
    <col min="9484" max="9485" width="13.7109375" style="65" customWidth="1"/>
    <col min="9486" max="9486" width="4.7109375" style="65" customWidth="1"/>
    <col min="9487" max="9487" width="5.28515625" style="65" customWidth="1"/>
    <col min="9488" max="9488" width="3.5703125" style="65" customWidth="1"/>
    <col min="9489" max="9489" width="4.5703125" style="65" customWidth="1"/>
    <col min="9490" max="9490" width="1.140625" style="65" customWidth="1"/>
    <col min="9491" max="9491" width="7.85546875" style="65" customWidth="1"/>
    <col min="9492" max="9492" width="5.7109375" style="65" customWidth="1"/>
    <col min="9493" max="9493" width="1.7109375" style="65" customWidth="1"/>
    <col min="9494" max="9494" width="1.5703125" style="65" customWidth="1"/>
    <col min="9495" max="9728" width="9.140625" style="65"/>
    <col min="9729" max="9729" width="3.28515625" style="65" customWidth="1"/>
    <col min="9730" max="9730" width="5.85546875" style="65" customWidth="1"/>
    <col min="9731" max="9731" width="13.42578125" style="65" customWidth="1"/>
    <col min="9732" max="9732" width="10.140625" style="65" customWidth="1"/>
    <col min="9733" max="9733" width="9.140625" style="65"/>
    <col min="9734" max="9734" width="10.140625" style="65" customWidth="1"/>
    <col min="9735" max="9735" width="7" style="65" customWidth="1"/>
    <col min="9736" max="9736" width="5.28515625" style="65" customWidth="1"/>
    <col min="9737" max="9737" width="8.42578125" style="65" customWidth="1"/>
    <col min="9738" max="9738" width="0" style="65" hidden="1" customWidth="1"/>
    <col min="9739" max="9739" width="11.42578125" style="65" customWidth="1"/>
    <col min="9740" max="9741" width="13.7109375" style="65" customWidth="1"/>
    <col min="9742" max="9742" width="4.7109375" style="65" customWidth="1"/>
    <col min="9743" max="9743" width="5.28515625" style="65" customWidth="1"/>
    <col min="9744" max="9744" width="3.5703125" style="65" customWidth="1"/>
    <col min="9745" max="9745" width="4.5703125" style="65" customWidth="1"/>
    <col min="9746" max="9746" width="1.140625" style="65" customWidth="1"/>
    <col min="9747" max="9747" width="7.85546875" style="65" customWidth="1"/>
    <col min="9748" max="9748" width="5.7109375" style="65" customWidth="1"/>
    <col min="9749" max="9749" width="1.7109375" style="65" customWidth="1"/>
    <col min="9750" max="9750" width="1.5703125" style="65" customWidth="1"/>
    <col min="9751" max="9984" width="9.140625" style="65"/>
    <col min="9985" max="9985" width="3.28515625" style="65" customWidth="1"/>
    <col min="9986" max="9986" width="5.85546875" style="65" customWidth="1"/>
    <col min="9987" max="9987" width="13.42578125" style="65" customWidth="1"/>
    <col min="9988" max="9988" width="10.140625" style="65" customWidth="1"/>
    <col min="9989" max="9989" width="9.140625" style="65"/>
    <col min="9990" max="9990" width="10.140625" style="65" customWidth="1"/>
    <col min="9991" max="9991" width="7" style="65" customWidth="1"/>
    <col min="9992" max="9992" width="5.28515625" style="65" customWidth="1"/>
    <col min="9993" max="9993" width="8.42578125" style="65" customWidth="1"/>
    <col min="9994" max="9994" width="0" style="65" hidden="1" customWidth="1"/>
    <col min="9995" max="9995" width="11.42578125" style="65" customWidth="1"/>
    <col min="9996" max="9997" width="13.7109375" style="65" customWidth="1"/>
    <col min="9998" max="9998" width="4.7109375" style="65" customWidth="1"/>
    <col min="9999" max="9999" width="5.28515625" style="65" customWidth="1"/>
    <col min="10000" max="10000" width="3.5703125" style="65" customWidth="1"/>
    <col min="10001" max="10001" width="4.5703125" style="65" customWidth="1"/>
    <col min="10002" max="10002" width="1.140625" style="65" customWidth="1"/>
    <col min="10003" max="10003" width="7.85546875" style="65" customWidth="1"/>
    <col min="10004" max="10004" width="5.7109375" style="65" customWidth="1"/>
    <col min="10005" max="10005" width="1.7109375" style="65" customWidth="1"/>
    <col min="10006" max="10006" width="1.5703125" style="65" customWidth="1"/>
    <col min="10007" max="10240" width="9.140625" style="65"/>
    <col min="10241" max="10241" width="3.28515625" style="65" customWidth="1"/>
    <col min="10242" max="10242" width="5.85546875" style="65" customWidth="1"/>
    <col min="10243" max="10243" width="13.42578125" style="65" customWidth="1"/>
    <col min="10244" max="10244" width="10.140625" style="65" customWidth="1"/>
    <col min="10245" max="10245" width="9.140625" style="65"/>
    <col min="10246" max="10246" width="10.140625" style="65" customWidth="1"/>
    <col min="10247" max="10247" width="7" style="65" customWidth="1"/>
    <col min="10248" max="10248" width="5.28515625" style="65" customWidth="1"/>
    <col min="10249" max="10249" width="8.42578125" style="65" customWidth="1"/>
    <col min="10250" max="10250" width="0" style="65" hidden="1" customWidth="1"/>
    <col min="10251" max="10251" width="11.42578125" style="65" customWidth="1"/>
    <col min="10252" max="10253" width="13.7109375" style="65" customWidth="1"/>
    <col min="10254" max="10254" width="4.7109375" style="65" customWidth="1"/>
    <col min="10255" max="10255" width="5.28515625" style="65" customWidth="1"/>
    <col min="10256" max="10256" width="3.5703125" style="65" customWidth="1"/>
    <col min="10257" max="10257" width="4.5703125" style="65" customWidth="1"/>
    <col min="10258" max="10258" width="1.140625" style="65" customWidth="1"/>
    <col min="10259" max="10259" width="7.85546875" style="65" customWidth="1"/>
    <col min="10260" max="10260" width="5.7109375" style="65" customWidth="1"/>
    <col min="10261" max="10261" width="1.7109375" style="65" customWidth="1"/>
    <col min="10262" max="10262" width="1.5703125" style="65" customWidth="1"/>
    <col min="10263" max="10496" width="9.140625" style="65"/>
    <col min="10497" max="10497" width="3.28515625" style="65" customWidth="1"/>
    <col min="10498" max="10498" width="5.85546875" style="65" customWidth="1"/>
    <col min="10499" max="10499" width="13.42578125" style="65" customWidth="1"/>
    <col min="10500" max="10500" width="10.140625" style="65" customWidth="1"/>
    <col min="10501" max="10501" width="9.140625" style="65"/>
    <col min="10502" max="10502" width="10.140625" style="65" customWidth="1"/>
    <col min="10503" max="10503" width="7" style="65" customWidth="1"/>
    <col min="10504" max="10504" width="5.28515625" style="65" customWidth="1"/>
    <col min="10505" max="10505" width="8.42578125" style="65" customWidth="1"/>
    <col min="10506" max="10506" width="0" style="65" hidden="1" customWidth="1"/>
    <col min="10507" max="10507" width="11.42578125" style="65" customWidth="1"/>
    <col min="10508" max="10509" width="13.7109375" style="65" customWidth="1"/>
    <col min="10510" max="10510" width="4.7109375" style="65" customWidth="1"/>
    <col min="10511" max="10511" width="5.28515625" style="65" customWidth="1"/>
    <col min="10512" max="10512" width="3.5703125" style="65" customWidth="1"/>
    <col min="10513" max="10513" width="4.5703125" style="65" customWidth="1"/>
    <col min="10514" max="10514" width="1.140625" style="65" customWidth="1"/>
    <col min="10515" max="10515" width="7.85546875" style="65" customWidth="1"/>
    <col min="10516" max="10516" width="5.7109375" style="65" customWidth="1"/>
    <col min="10517" max="10517" width="1.7109375" style="65" customWidth="1"/>
    <col min="10518" max="10518" width="1.5703125" style="65" customWidth="1"/>
    <col min="10519" max="10752" width="9.140625" style="65"/>
    <col min="10753" max="10753" width="3.28515625" style="65" customWidth="1"/>
    <col min="10754" max="10754" width="5.85546875" style="65" customWidth="1"/>
    <col min="10755" max="10755" width="13.42578125" style="65" customWidth="1"/>
    <col min="10756" max="10756" width="10.140625" style="65" customWidth="1"/>
    <col min="10757" max="10757" width="9.140625" style="65"/>
    <col min="10758" max="10758" width="10.140625" style="65" customWidth="1"/>
    <col min="10759" max="10759" width="7" style="65" customWidth="1"/>
    <col min="10760" max="10760" width="5.28515625" style="65" customWidth="1"/>
    <col min="10761" max="10761" width="8.42578125" style="65" customWidth="1"/>
    <col min="10762" max="10762" width="0" style="65" hidden="1" customWidth="1"/>
    <col min="10763" max="10763" width="11.42578125" style="65" customWidth="1"/>
    <col min="10764" max="10765" width="13.7109375" style="65" customWidth="1"/>
    <col min="10766" max="10766" width="4.7109375" style="65" customWidth="1"/>
    <col min="10767" max="10767" width="5.28515625" style="65" customWidth="1"/>
    <col min="10768" max="10768" width="3.5703125" style="65" customWidth="1"/>
    <col min="10769" max="10769" width="4.5703125" style="65" customWidth="1"/>
    <col min="10770" max="10770" width="1.140625" style="65" customWidth="1"/>
    <col min="10771" max="10771" width="7.85546875" style="65" customWidth="1"/>
    <col min="10772" max="10772" width="5.7109375" style="65" customWidth="1"/>
    <col min="10773" max="10773" width="1.7109375" style="65" customWidth="1"/>
    <col min="10774" max="10774" width="1.5703125" style="65" customWidth="1"/>
    <col min="10775" max="11008" width="9.140625" style="65"/>
    <col min="11009" max="11009" width="3.28515625" style="65" customWidth="1"/>
    <col min="11010" max="11010" width="5.85546875" style="65" customWidth="1"/>
    <col min="11011" max="11011" width="13.42578125" style="65" customWidth="1"/>
    <col min="11012" max="11012" width="10.140625" style="65" customWidth="1"/>
    <col min="11013" max="11013" width="9.140625" style="65"/>
    <col min="11014" max="11014" width="10.140625" style="65" customWidth="1"/>
    <col min="11015" max="11015" width="7" style="65" customWidth="1"/>
    <col min="11016" max="11016" width="5.28515625" style="65" customWidth="1"/>
    <col min="11017" max="11017" width="8.42578125" style="65" customWidth="1"/>
    <col min="11018" max="11018" width="0" style="65" hidden="1" customWidth="1"/>
    <col min="11019" max="11019" width="11.42578125" style="65" customWidth="1"/>
    <col min="11020" max="11021" width="13.7109375" style="65" customWidth="1"/>
    <col min="11022" max="11022" width="4.7109375" style="65" customWidth="1"/>
    <col min="11023" max="11023" width="5.28515625" style="65" customWidth="1"/>
    <col min="11024" max="11024" width="3.5703125" style="65" customWidth="1"/>
    <col min="11025" max="11025" width="4.5703125" style="65" customWidth="1"/>
    <col min="11026" max="11026" width="1.140625" style="65" customWidth="1"/>
    <col min="11027" max="11027" width="7.85546875" style="65" customWidth="1"/>
    <col min="11028" max="11028" width="5.7109375" style="65" customWidth="1"/>
    <col min="11029" max="11029" width="1.7109375" style="65" customWidth="1"/>
    <col min="11030" max="11030" width="1.5703125" style="65" customWidth="1"/>
    <col min="11031" max="11264" width="9.140625" style="65"/>
    <col min="11265" max="11265" width="3.28515625" style="65" customWidth="1"/>
    <col min="11266" max="11266" width="5.85546875" style="65" customWidth="1"/>
    <col min="11267" max="11267" width="13.42578125" style="65" customWidth="1"/>
    <col min="11268" max="11268" width="10.140625" style="65" customWidth="1"/>
    <col min="11269" max="11269" width="9.140625" style="65"/>
    <col min="11270" max="11270" width="10.140625" style="65" customWidth="1"/>
    <col min="11271" max="11271" width="7" style="65" customWidth="1"/>
    <col min="11272" max="11272" width="5.28515625" style="65" customWidth="1"/>
    <col min="11273" max="11273" width="8.42578125" style="65" customWidth="1"/>
    <col min="11274" max="11274" width="0" style="65" hidden="1" customWidth="1"/>
    <col min="11275" max="11275" width="11.42578125" style="65" customWidth="1"/>
    <col min="11276" max="11277" width="13.7109375" style="65" customWidth="1"/>
    <col min="11278" max="11278" width="4.7109375" style="65" customWidth="1"/>
    <col min="11279" max="11279" width="5.28515625" style="65" customWidth="1"/>
    <col min="11280" max="11280" width="3.5703125" style="65" customWidth="1"/>
    <col min="11281" max="11281" width="4.5703125" style="65" customWidth="1"/>
    <col min="11282" max="11282" width="1.140625" style="65" customWidth="1"/>
    <col min="11283" max="11283" width="7.85546875" style="65" customWidth="1"/>
    <col min="11284" max="11284" width="5.7109375" style="65" customWidth="1"/>
    <col min="11285" max="11285" width="1.7109375" style="65" customWidth="1"/>
    <col min="11286" max="11286" width="1.5703125" style="65" customWidth="1"/>
    <col min="11287" max="11520" width="9.140625" style="65"/>
    <col min="11521" max="11521" width="3.28515625" style="65" customWidth="1"/>
    <col min="11522" max="11522" width="5.85546875" style="65" customWidth="1"/>
    <col min="11523" max="11523" width="13.42578125" style="65" customWidth="1"/>
    <col min="11524" max="11524" width="10.140625" style="65" customWidth="1"/>
    <col min="11525" max="11525" width="9.140625" style="65"/>
    <col min="11526" max="11526" width="10.140625" style="65" customWidth="1"/>
    <col min="11527" max="11527" width="7" style="65" customWidth="1"/>
    <col min="11528" max="11528" width="5.28515625" style="65" customWidth="1"/>
    <col min="11529" max="11529" width="8.42578125" style="65" customWidth="1"/>
    <col min="11530" max="11530" width="0" style="65" hidden="1" customWidth="1"/>
    <col min="11531" max="11531" width="11.42578125" style="65" customWidth="1"/>
    <col min="11532" max="11533" width="13.7109375" style="65" customWidth="1"/>
    <col min="11534" max="11534" width="4.7109375" style="65" customWidth="1"/>
    <col min="11535" max="11535" width="5.28515625" style="65" customWidth="1"/>
    <col min="11536" max="11536" width="3.5703125" style="65" customWidth="1"/>
    <col min="11537" max="11537" width="4.5703125" style="65" customWidth="1"/>
    <col min="11538" max="11538" width="1.140625" style="65" customWidth="1"/>
    <col min="11539" max="11539" width="7.85546875" style="65" customWidth="1"/>
    <col min="11540" max="11540" width="5.7109375" style="65" customWidth="1"/>
    <col min="11541" max="11541" width="1.7109375" style="65" customWidth="1"/>
    <col min="11542" max="11542" width="1.5703125" style="65" customWidth="1"/>
    <col min="11543" max="11776" width="9.140625" style="65"/>
    <col min="11777" max="11777" width="3.28515625" style="65" customWidth="1"/>
    <col min="11778" max="11778" width="5.85546875" style="65" customWidth="1"/>
    <col min="11779" max="11779" width="13.42578125" style="65" customWidth="1"/>
    <col min="11780" max="11780" width="10.140625" style="65" customWidth="1"/>
    <col min="11781" max="11781" width="9.140625" style="65"/>
    <col min="11782" max="11782" width="10.140625" style="65" customWidth="1"/>
    <col min="11783" max="11783" width="7" style="65" customWidth="1"/>
    <col min="11784" max="11784" width="5.28515625" style="65" customWidth="1"/>
    <col min="11785" max="11785" width="8.42578125" style="65" customWidth="1"/>
    <col min="11786" max="11786" width="0" style="65" hidden="1" customWidth="1"/>
    <col min="11787" max="11787" width="11.42578125" style="65" customWidth="1"/>
    <col min="11788" max="11789" width="13.7109375" style="65" customWidth="1"/>
    <col min="11790" max="11790" width="4.7109375" style="65" customWidth="1"/>
    <col min="11791" max="11791" width="5.28515625" style="65" customWidth="1"/>
    <col min="11792" max="11792" width="3.5703125" style="65" customWidth="1"/>
    <col min="11793" max="11793" width="4.5703125" style="65" customWidth="1"/>
    <col min="11794" max="11794" width="1.140625" style="65" customWidth="1"/>
    <col min="11795" max="11795" width="7.85546875" style="65" customWidth="1"/>
    <col min="11796" max="11796" width="5.7109375" style="65" customWidth="1"/>
    <col min="11797" max="11797" width="1.7109375" style="65" customWidth="1"/>
    <col min="11798" max="11798" width="1.5703125" style="65" customWidth="1"/>
    <col min="11799" max="12032" width="9.140625" style="65"/>
    <col min="12033" max="12033" width="3.28515625" style="65" customWidth="1"/>
    <col min="12034" max="12034" width="5.85546875" style="65" customWidth="1"/>
    <col min="12035" max="12035" width="13.42578125" style="65" customWidth="1"/>
    <col min="12036" max="12036" width="10.140625" style="65" customWidth="1"/>
    <col min="12037" max="12037" width="9.140625" style="65"/>
    <col min="12038" max="12038" width="10.140625" style="65" customWidth="1"/>
    <col min="12039" max="12039" width="7" style="65" customWidth="1"/>
    <col min="12040" max="12040" width="5.28515625" style="65" customWidth="1"/>
    <col min="12041" max="12041" width="8.42578125" style="65" customWidth="1"/>
    <col min="12042" max="12042" width="0" style="65" hidden="1" customWidth="1"/>
    <col min="12043" max="12043" width="11.42578125" style="65" customWidth="1"/>
    <col min="12044" max="12045" width="13.7109375" style="65" customWidth="1"/>
    <col min="12046" max="12046" width="4.7109375" style="65" customWidth="1"/>
    <col min="12047" max="12047" width="5.28515625" style="65" customWidth="1"/>
    <col min="12048" max="12048" width="3.5703125" style="65" customWidth="1"/>
    <col min="12049" max="12049" width="4.5703125" style="65" customWidth="1"/>
    <col min="12050" max="12050" width="1.140625" style="65" customWidth="1"/>
    <col min="12051" max="12051" width="7.85546875" style="65" customWidth="1"/>
    <col min="12052" max="12052" width="5.7109375" style="65" customWidth="1"/>
    <col min="12053" max="12053" width="1.7109375" style="65" customWidth="1"/>
    <col min="12054" max="12054" width="1.5703125" style="65" customWidth="1"/>
    <col min="12055" max="12288" width="9.140625" style="65"/>
    <col min="12289" max="12289" width="3.28515625" style="65" customWidth="1"/>
    <col min="12290" max="12290" width="5.85546875" style="65" customWidth="1"/>
    <col min="12291" max="12291" width="13.42578125" style="65" customWidth="1"/>
    <col min="12292" max="12292" width="10.140625" style="65" customWidth="1"/>
    <col min="12293" max="12293" width="9.140625" style="65"/>
    <col min="12294" max="12294" width="10.140625" style="65" customWidth="1"/>
    <col min="12295" max="12295" width="7" style="65" customWidth="1"/>
    <col min="12296" max="12296" width="5.28515625" style="65" customWidth="1"/>
    <col min="12297" max="12297" width="8.42578125" style="65" customWidth="1"/>
    <col min="12298" max="12298" width="0" style="65" hidden="1" customWidth="1"/>
    <col min="12299" max="12299" width="11.42578125" style="65" customWidth="1"/>
    <col min="12300" max="12301" width="13.7109375" style="65" customWidth="1"/>
    <col min="12302" max="12302" width="4.7109375" style="65" customWidth="1"/>
    <col min="12303" max="12303" width="5.28515625" style="65" customWidth="1"/>
    <col min="12304" max="12304" width="3.5703125" style="65" customWidth="1"/>
    <col min="12305" max="12305" width="4.5703125" style="65" customWidth="1"/>
    <col min="12306" max="12306" width="1.140625" style="65" customWidth="1"/>
    <col min="12307" max="12307" width="7.85546875" style="65" customWidth="1"/>
    <col min="12308" max="12308" width="5.7109375" style="65" customWidth="1"/>
    <col min="12309" max="12309" width="1.7109375" style="65" customWidth="1"/>
    <col min="12310" max="12310" width="1.5703125" style="65" customWidth="1"/>
    <col min="12311" max="12544" width="9.140625" style="65"/>
    <col min="12545" max="12545" width="3.28515625" style="65" customWidth="1"/>
    <col min="12546" max="12546" width="5.85546875" style="65" customWidth="1"/>
    <col min="12547" max="12547" width="13.42578125" style="65" customWidth="1"/>
    <col min="12548" max="12548" width="10.140625" style="65" customWidth="1"/>
    <col min="12549" max="12549" width="9.140625" style="65"/>
    <col min="12550" max="12550" width="10.140625" style="65" customWidth="1"/>
    <col min="12551" max="12551" width="7" style="65" customWidth="1"/>
    <col min="12552" max="12552" width="5.28515625" style="65" customWidth="1"/>
    <col min="12553" max="12553" width="8.42578125" style="65" customWidth="1"/>
    <col min="12554" max="12554" width="0" style="65" hidden="1" customWidth="1"/>
    <col min="12555" max="12555" width="11.42578125" style="65" customWidth="1"/>
    <col min="12556" max="12557" width="13.7109375" style="65" customWidth="1"/>
    <col min="12558" max="12558" width="4.7109375" style="65" customWidth="1"/>
    <col min="12559" max="12559" width="5.28515625" style="65" customWidth="1"/>
    <col min="12560" max="12560" width="3.5703125" style="65" customWidth="1"/>
    <col min="12561" max="12561" width="4.5703125" style="65" customWidth="1"/>
    <col min="12562" max="12562" width="1.140625" style="65" customWidth="1"/>
    <col min="12563" max="12563" width="7.85546875" style="65" customWidth="1"/>
    <col min="12564" max="12564" width="5.7109375" style="65" customWidth="1"/>
    <col min="12565" max="12565" width="1.7109375" style="65" customWidth="1"/>
    <col min="12566" max="12566" width="1.5703125" style="65" customWidth="1"/>
    <col min="12567" max="12800" width="9.140625" style="65"/>
    <col min="12801" max="12801" width="3.28515625" style="65" customWidth="1"/>
    <col min="12802" max="12802" width="5.85546875" style="65" customWidth="1"/>
    <col min="12803" max="12803" width="13.42578125" style="65" customWidth="1"/>
    <col min="12804" max="12804" width="10.140625" style="65" customWidth="1"/>
    <col min="12805" max="12805" width="9.140625" style="65"/>
    <col min="12806" max="12806" width="10.140625" style="65" customWidth="1"/>
    <col min="12807" max="12807" width="7" style="65" customWidth="1"/>
    <col min="12808" max="12808" width="5.28515625" style="65" customWidth="1"/>
    <col min="12809" max="12809" width="8.42578125" style="65" customWidth="1"/>
    <col min="12810" max="12810" width="0" style="65" hidden="1" customWidth="1"/>
    <col min="12811" max="12811" width="11.42578125" style="65" customWidth="1"/>
    <col min="12812" max="12813" width="13.7109375" style="65" customWidth="1"/>
    <col min="12814" max="12814" width="4.7109375" style="65" customWidth="1"/>
    <col min="12815" max="12815" width="5.28515625" style="65" customWidth="1"/>
    <col min="12816" max="12816" width="3.5703125" style="65" customWidth="1"/>
    <col min="12817" max="12817" width="4.5703125" style="65" customWidth="1"/>
    <col min="12818" max="12818" width="1.140625" style="65" customWidth="1"/>
    <col min="12819" max="12819" width="7.85546875" style="65" customWidth="1"/>
    <col min="12820" max="12820" width="5.7109375" style="65" customWidth="1"/>
    <col min="12821" max="12821" width="1.7109375" style="65" customWidth="1"/>
    <col min="12822" max="12822" width="1.5703125" style="65" customWidth="1"/>
    <col min="12823" max="13056" width="9.140625" style="65"/>
    <col min="13057" max="13057" width="3.28515625" style="65" customWidth="1"/>
    <col min="13058" max="13058" width="5.85546875" style="65" customWidth="1"/>
    <col min="13059" max="13059" width="13.42578125" style="65" customWidth="1"/>
    <col min="13060" max="13060" width="10.140625" style="65" customWidth="1"/>
    <col min="13061" max="13061" width="9.140625" style="65"/>
    <col min="13062" max="13062" width="10.140625" style="65" customWidth="1"/>
    <col min="13063" max="13063" width="7" style="65" customWidth="1"/>
    <col min="13064" max="13064" width="5.28515625" style="65" customWidth="1"/>
    <col min="13065" max="13065" width="8.42578125" style="65" customWidth="1"/>
    <col min="13066" max="13066" width="0" style="65" hidden="1" customWidth="1"/>
    <col min="13067" max="13067" width="11.42578125" style="65" customWidth="1"/>
    <col min="13068" max="13069" width="13.7109375" style="65" customWidth="1"/>
    <col min="13070" max="13070" width="4.7109375" style="65" customWidth="1"/>
    <col min="13071" max="13071" width="5.28515625" style="65" customWidth="1"/>
    <col min="13072" max="13072" width="3.5703125" style="65" customWidth="1"/>
    <col min="13073" max="13073" width="4.5703125" style="65" customWidth="1"/>
    <col min="13074" max="13074" width="1.140625" style="65" customWidth="1"/>
    <col min="13075" max="13075" width="7.85546875" style="65" customWidth="1"/>
    <col min="13076" max="13076" width="5.7109375" style="65" customWidth="1"/>
    <col min="13077" max="13077" width="1.7109375" style="65" customWidth="1"/>
    <col min="13078" max="13078" width="1.5703125" style="65" customWidth="1"/>
    <col min="13079" max="13312" width="9.140625" style="65"/>
    <col min="13313" max="13313" width="3.28515625" style="65" customWidth="1"/>
    <col min="13314" max="13314" width="5.85546875" style="65" customWidth="1"/>
    <col min="13315" max="13315" width="13.42578125" style="65" customWidth="1"/>
    <col min="13316" max="13316" width="10.140625" style="65" customWidth="1"/>
    <col min="13317" max="13317" width="9.140625" style="65"/>
    <col min="13318" max="13318" width="10.140625" style="65" customWidth="1"/>
    <col min="13319" max="13319" width="7" style="65" customWidth="1"/>
    <col min="13320" max="13320" width="5.28515625" style="65" customWidth="1"/>
    <col min="13321" max="13321" width="8.42578125" style="65" customWidth="1"/>
    <col min="13322" max="13322" width="0" style="65" hidden="1" customWidth="1"/>
    <col min="13323" max="13323" width="11.42578125" style="65" customWidth="1"/>
    <col min="13324" max="13325" width="13.7109375" style="65" customWidth="1"/>
    <col min="13326" max="13326" width="4.7109375" style="65" customWidth="1"/>
    <col min="13327" max="13327" width="5.28515625" style="65" customWidth="1"/>
    <col min="13328" max="13328" width="3.5703125" style="65" customWidth="1"/>
    <col min="13329" max="13329" width="4.5703125" style="65" customWidth="1"/>
    <col min="13330" max="13330" width="1.140625" style="65" customWidth="1"/>
    <col min="13331" max="13331" width="7.85546875" style="65" customWidth="1"/>
    <col min="13332" max="13332" width="5.7109375" style="65" customWidth="1"/>
    <col min="13333" max="13333" width="1.7109375" style="65" customWidth="1"/>
    <col min="13334" max="13334" width="1.5703125" style="65" customWidth="1"/>
    <col min="13335" max="13568" width="9.140625" style="65"/>
    <col min="13569" max="13569" width="3.28515625" style="65" customWidth="1"/>
    <col min="13570" max="13570" width="5.85546875" style="65" customWidth="1"/>
    <col min="13571" max="13571" width="13.42578125" style="65" customWidth="1"/>
    <col min="13572" max="13572" width="10.140625" style="65" customWidth="1"/>
    <col min="13573" max="13573" width="9.140625" style="65"/>
    <col min="13574" max="13574" width="10.140625" style="65" customWidth="1"/>
    <col min="13575" max="13575" width="7" style="65" customWidth="1"/>
    <col min="13576" max="13576" width="5.28515625" style="65" customWidth="1"/>
    <col min="13577" max="13577" width="8.42578125" style="65" customWidth="1"/>
    <col min="13578" max="13578" width="0" style="65" hidden="1" customWidth="1"/>
    <col min="13579" max="13579" width="11.42578125" style="65" customWidth="1"/>
    <col min="13580" max="13581" width="13.7109375" style="65" customWidth="1"/>
    <col min="13582" max="13582" width="4.7109375" style="65" customWidth="1"/>
    <col min="13583" max="13583" width="5.28515625" style="65" customWidth="1"/>
    <col min="13584" max="13584" width="3.5703125" style="65" customWidth="1"/>
    <col min="13585" max="13585" width="4.5703125" style="65" customWidth="1"/>
    <col min="13586" max="13586" width="1.140625" style="65" customWidth="1"/>
    <col min="13587" max="13587" width="7.85546875" style="65" customWidth="1"/>
    <col min="13588" max="13588" width="5.7109375" style="65" customWidth="1"/>
    <col min="13589" max="13589" width="1.7109375" style="65" customWidth="1"/>
    <col min="13590" max="13590" width="1.5703125" style="65" customWidth="1"/>
    <col min="13591" max="13824" width="9.140625" style="65"/>
    <col min="13825" max="13825" width="3.28515625" style="65" customWidth="1"/>
    <col min="13826" max="13826" width="5.85546875" style="65" customWidth="1"/>
    <col min="13827" max="13827" width="13.42578125" style="65" customWidth="1"/>
    <col min="13828" max="13828" width="10.140625" style="65" customWidth="1"/>
    <col min="13829" max="13829" width="9.140625" style="65"/>
    <col min="13830" max="13830" width="10.140625" style="65" customWidth="1"/>
    <col min="13831" max="13831" width="7" style="65" customWidth="1"/>
    <col min="13832" max="13832" width="5.28515625" style="65" customWidth="1"/>
    <col min="13833" max="13833" width="8.42578125" style="65" customWidth="1"/>
    <col min="13834" max="13834" width="0" style="65" hidden="1" customWidth="1"/>
    <col min="13835" max="13835" width="11.42578125" style="65" customWidth="1"/>
    <col min="13836" max="13837" width="13.7109375" style="65" customWidth="1"/>
    <col min="13838" max="13838" width="4.7109375" style="65" customWidth="1"/>
    <col min="13839" max="13839" width="5.28515625" style="65" customWidth="1"/>
    <col min="13840" max="13840" width="3.5703125" style="65" customWidth="1"/>
    <col min="13841" max="13841" width="4.5703125" style="65" customWidth="1"/>
    <col min="13842" max="13842" width="1.140625" style="65" customWidth="1"/>
    <col min="13843" max="13843" width="7.85546875" style="65" customWidth="1"/>
    <col min="13844" max="13844" width="5.7109375" style="65" customWidth="1"/>
    <col min="13845" max="13845" width="1.7109375" style="65" customWidth="1"/>
    <col min="13846" max="13846" width="1.5703125" style="65" customWidth="1"/>
    <col min="13847" max="14080" width="9.140625" style="65"/>
    <col min="14081" max="14081" width="3.28515625" style="65" customWidth="1"/>
    <col min="14082" max="14082" width="5.85546875" style="65" customWidth="1"/>
    <col min="14083" max="14083" width="13.42578125" style="65" customWidth="1"/>
    <col min="14084" max="14084" width="10.140625" style="65" customWidth="1"/>
    <col min="14085" max="14085" width="9.140625" style="65"/>
    <col min="14086" max="14086" width="10.140625" style="65" customWidth="1"/>
    <col min="14087" max="14087" width="7" style="65" customWidth="1"/>
    <col min="14088" max="14088" width="5.28515625" style="65" customWidth="1"/>
    <col min="14089" max="14089" width="8.42578125" style="65" customWidth="1"/>
    <col min="14090" max="14090" width="0" style="65" hidden="1" customWidth="1"/>
    <col min="14091" max="14091" width="11.42578125" style="65" customWidth="1"/>
    <col min="14092" max="14093" width="13.7109375" style="65" customWidth="1"/>
    <col min="14094" max="14094" width="4.7109375" style="65" customWidth="1"/>
    <col min="14095" max="14095" width="5.28515625" style="65" customWidth="1"/>
    <col min="14096" max="14096" width="3.5703125" style="65" customWidth="1"/>
    <col min="14097" max="14097" width="4.5703125" style="65" customWidth="1"/>
    <col min="14098" max="14098" width="1.140625" style="65" customWidth="1"/>
    <col min="14099" max="14099" width="7.85546875" style="65" customWidth="1"/>
    <col min="14100" max="14100" width="5.7109375" style="65" customWidth="1"/>
    <col min="14101" max="14101" width="1.7109375" style="65" customWidth="1"/>
    <col min="14102" max="14102" width="1.5703125" style="65" customWidth="1"/>
    <col min="14103" max="14336" width="9.140625" style="65"/>
    <col min="14337" max="14337" width="3.28515625" style="65" customWidth="1"/>
    <col min="14338" max="14338" width="5.85546875" style="65" customWidth="1"/>
    <col min="14339" max="14339" width="13.42578125" style="65" customWidth="1"/>
    <col min="14340" max="14340" width="10.140625" style="65" customWidth="1"/>
    <col min="14341" max="14341" width="9.140625" style="65"/>
    <col min="14342" max="14342" width="10.140625" style="65" customWidth="1"/>
    <col min="14343" max="14343" width="7" style="65" customWidth="1"/>
    <col min="14344" max="14344" width="5.28515625" style="65" customWidth="1"/>
    <col min="14345" max="14345" width="8.42578125" style="65" customWidth="1"/>
    <col min="14346" max="14346" width="0" style="65" hidden="1" customWidth="1"/>
    <col min="14347" max="14347" width="11.42578125" style="65" customWidth="1"/>
    <col min="14348" max="14349" width="13.7109375" style="65" customWidth="1"/>
    <col min="14350" max="14350" width="4.7109375" style="65" customWidth="1"/>
    <col min="14351" max="14351" width="5.28515625" style="65" customWidth="1"/>
    <col min="14352" max="14352" width="3.5703125" style="65" customWidth="1"/>
    <col min="14353" max="14353" width="4.5703125" style="65" customWidth="1"/>
    <col min="14354" max="14354" width="1.140625" style="65" customWidth="1"/>
    <col min="14355" max="14355" width="7.85546875" style="65" customWidth="1"/>
    <col min="14356" max="14356" width="5.7109375" style="65" customWidth="1"/>
    <col min="14357" max="14357" width="1.7109375" style="65" customWidth="1"/>
    <col min="14358" max="14358" width="1.5703125" style="65" customWidth="1"/>
    <col min="14359" max="14592" width="9.140625" style="65"/>
    <col min="14593" max="14593" width="3.28515625" style="65" customWidth="1"/>
    <col min="14594" max="14594" width="5.85546875" style="65" customWidth="1"/>
    <col min="14595" max="14595" width="13.42578125" style="65" customWidth="1"/>
    <col min="14596" max="14596" width="10.140625" style="65" customWidth="1"/>
    <col min="14597" max="14597" width="9.140625" style="65"/>
    <col min="14598" max="14598" width="10.140625" style="65" customWidth="1"/>
    <col min="14599" max="14599" width="7" style="65" customWidth="1"/>
    <col min="14600" max="14600" width="5.28515625" style="65" customWidth="1"/>
    <col min="14601" max="14601" width="8.42578125" style="65" customWidth="1"/>
    <col min="14602" max="14602" width="0" style="65" hidden="1" customWidth="1"/>
    <col min="14603" max="14603" width="11.42578125" style="65" customWidth="1"/>
    <col min="14604" max="14605" width="13.7109375" style="65" customWidth="1"/>
    <col min="14606" max="14606" width="4.7109375" style="65" customWidth="1"/>
    <col min="14607" max="14607" width="5.28515625" style="65" customWidth="1"/>
    <col min="14608" max="14608" width="3.5703125" style="65" customWidth="1"/>
    <col min="14609" max="14609" width="4.5703125" style="65" customWidth="1"/>
    <col min="14610" max="14610" width="1.140625" style="65" customWidth="1"/>
    <col min="14611" max="14611" width="7.85546875" style="65" customWidth="1"/>
    <col min="14612" max="14612" width="5.7109375" style="65" customWidth="1"/>
    <col min="14613" max="14613" width="1.7109375" style="65" customWidth="1"/>
    <col min="14614" max="14614" width="1.5703125" style="65" customWidth="1"/>
    <col min="14615" max="14848" width="9.140625" style="65"/>
    <col min="14849" max="14849" width="3.28515625" style="65" customWidth="1"/>
    <col min="14850" max="14850" width="5.85546875" style="65" customWidth="1"/>
    <col min="14851" max="14851" width="13.42578125" style="65" customWidth="1"/>
    <col min="14852" max="14852" width="10.140625" style="65" customWidth="1"/>
    <col min="14853" max="14853" width="9.140625" style="65"/>
    <col min="14854" max="14854" width="10.140625" style="65" customWidth="1"/>
    <col min="14855" max="14855" width="7" style="65" customWidth="1"/>
    <col min="14856" max="14856" width="5.28515625" style="65" customWidth="1"/>
    <col min="14857" max="14857" width="8.42578125" style="65" customWidth="1"/>
    <col min="14858" max="14858" width="0" style="65" hidden="1" customWidth="1"/>
    <col min="14859" max="14859" width="11.42578125" style="65" customWidth="1"/>
    <col min="14860" max="14861" width="13.7109375" style="65" customWidth="1"/>
    <col min="14862" max="14862" width="4.7109375" style="65" customWidth="1"/>
    <col min="14863" max="14863" width="5.28515625" style="65" customWidth="1"/>
    <col min="14864" max="14864" width="3.5703125" style="65" customWidth="1"/>
    <col min="14865" max="14865" width="4.5703125" style="65" customWidth="1"/>
    <col min="14866" max="14866" width="1.140625" style="65" customWidth="1"/>
    <col min="14867" max="14867" width="7.85546875" style="65" customWidth="1"/>
    <col min="14868" max="14868" width="5.7109375" style="65" customWidth="1"/>
    <col min="14869" max="14869" width="1.7109375" style="65" customWidth="1"/>
    <col min="14870" max="14870" width="1.5703125" style="65" customWidth="1"/>
    <col min="14871" max="15104" width="9.140625" style="65"/>
    <col min="15105" max="15105" width="3.28515625" style="65" customWidth="1"/>
    <col min="15106" max="15106" width="5.85546875" style="65" customWidth="1"/>
    <col min="15107" max="15107" width="13.42578125" style="65" customWidth="1"/>
    <col min="15108" max="15108" width="10.140625" style="65" customWidth="1"/>
    <col min="15109" max="15109" width="9.140625" style="65"/>
    <col min="15110" max="15110" width="10.140625" style="65" customWidth="1"/>
    <col min="15111" max="15111" width="7" style="65" customWidth="1"/>
    <col min="15112" max="15112" width="5.28515625" style="65" customWidth="1"/>
    <col min="15113" max="15113" width="8.42578125" style="65" customWidth="1"/>
    <col min="15114" max="15114" width="0" style="65" hidden="1" customWidth="1"/>
    <col min="15115" max="15115" width="11.42578125" style="65" customWidth="1"/>
    <col min="15116" max="15117" width="13.7109375" style="65" customWidth="1"/>
    <col min="15118" max="15118" width="4.7109375" style="65" customWidth="1"/>
    <col min="15119" max="15119" width="5.28515625" style="65" customWidth="1"/>
    <col min="15120" max="15120" width="3.5703125" style="65" customWidth="1"/>
    <col min="15121" max="15121" width="4.5703125" style="65" customWidth="1"/>
    <col min="15122" max="15122" width="1.140625" style="65" customWidth="1"/>
    <col min="15123" max="15123" width="7.85546875" style="65" customWidth="1"/>
    <col min="15124" max="15124" width="5.7109375" style="65" customWidth="1"/>
    <col min="15125" max="15125" width="1.7109375" style="65" customWidth="1"/>
    <col min="15126" max="15126" width="1.5703125" style="65" customWidth="1"/>
    <col min="15127" max="15360" width="9.140625" style="65"/>
    <col min="15361" max="15361" width="3.28515625" style="65" customWidth="1"/>
    <col min="15362" max="15362" width="5.85546875" style="65" customWidth="1"/>
    <col min="15363" max="15363" width="13.42578125" style="65" customWidth="1"/>
    <col min="15364" max="15364" width="10.140625" style="65" customWidth="1"/>
    <col min="15365" max="15365" width="9.140625" style="65"/>
    <col min="15366" max="15366" width="10.140625" style="65" customWidth="1"/>
    <col min="15367" max="15367" width="7" style="65" customWidth="1"/>
    <col min="15368" max="15368" width="5.28515625" style="65" customWidth="1"/>
    <col min="15369" max="15369" width="8.42578125" style="65" customWidth="1"/>
    <col min="15370" max="15370" width="0" style="65" hidden="1" customWidth="1"/>
    <col min="15371" max="15371" width="11.42578125" style="65" customWidth="1"/>
    <col min="15372" max="15373" width="13.7109375" style="65" customWidth="1"/>
    <col min="15374" max="15374" width="4.7109375" style="65" customWidth="1"/>
    <col min="15375" max="15375" width="5.28515625" style="65" customWidth="1"/>
    <col min="15376" max="15376" width="3.5703125" style="65" customWidth="1"/>
    <col min="15377" max="15377" width="4.5703125" style="65" customWidth="1"/>
    <col min="15378" max="15378" width="1.140625" style="65" customWidth="1"/>
    <col min="15379" max="15379" width="7.85546875" style="65" customWidth="1"/>
    <col min="15380" max="15380" width="5.7109375" style="65" customWidth="1"/>
    <col min="15381" max="15381" width="1.7109375" style="65" customWidth="1"/>
    <col min="15382" max="15382" width="1.5703125" style="65" customWidth="1"/>
    <col min="15383" max="15616" width="9.140625" style="65"/>
    <col min="15617" max="15617" width="3.28515625" style="65" customWidth="1"/>
    <col min="15618" max="15618" width="5.85546875" style="65" customWidth="1"/>
    <col min="15619" max="15619" width="13.42578125" style="65" customWidth="1"/>
    <col min="15620" max="15620" width="10.140625" style="65" customWidth="1"/>
    <col min="15621" max="15621" width="9.140625" style="65"/>
    <col min="15622" max="15622" width="10.140625" style="65" customWidth="1"/>
    <col min="15623" max="15623" width="7" style="65" customWidth="1"/>
    <col min="15624" max="15624" width="5.28515625" style="65" customWidth="1"/>
    <col min="15625" max="15625" width="8.42578125" style="65" customWidth="1"/>
    <col min="15626" max="15626" width="0" style="65" hidden="1" customWidth="1"/>
    <col min="15627" max="15627" width="11.42578125" style="65" customWidth="1"/>
    <col min="15628" max="15629" width="13.7109375" style="65" customWidth="1"/>
    <col min="15630" max="15630" width="4.7109375" style="65" customWidth="1"/>
    <col min="15631" max="15631" width="5.28515625" style="65" customWidth="1"/>
    <col min="15632" max="15632" width="3.5703125" style="65" customWidth="1"/>
    <col min="15633" max="15633" width="4.5703125" style="65" customWidth="1"/>
    <col min="15634" max="15634" width="1.140625" style="65" customWidth="1"/>
    <col min="15635" max="15635" width="7.85546875" style="65" customWidth="1"/>
    <col min="15636" max="15636" width="5.7109375" style="65" customWidth="1"/>
    <col min="15637" max="15637" width="1.7109375" style="65" customWidth="1"/>
    <col min="15638" max="15638" width="1.5703125" style="65" customWidth="1"/>
    <col min="15639" max="15872" width="9.140625" style="65"/>
    <col min="15873" max="15873" width="3.28515625" style="65" customWidth="1"/>
    <col min="15874" max="15874" width="5.85546875" style="65" customWidth="1"/>
    <col min="15875" max="15875" width="13.42578125" style="65" customWidth="1"/>
    <col min="15876" max="15876" width="10.140625" style="65" customWidth="1"/>
    <col min="15877" max="15877" width="9.140625" style="65"/>
    <col min="15878" max="15878" width="10.140625" style="65" customWidth="1"/>
    <col min="15879" max="15879" width="7" style="65" customWidth="1"/>
    <col min="15880" max="15880" width="5.28515625" style="65" customWidth="1"/>
    <col min="15881" max="15881" width="8.42578125" style="65" customWidth="1"/>
    <col min="15882" max="15882" width="0" style="65" hidden="1" customWidth="1"/>
    <col min="15883" max="15883" width="11.42578125" style="65" customWidth="1"/>
    <col min="15884" max="15885" width="13.7109375" style="65" customWidth="1"/>
    <col min="15886" max="15886" width="4.7109375" style="65" customWidth="1"/>
    <col min="15887" max="15887" width="5.28515625" style="65" customWidth="1"/>
    <col min="15888" max="15888" width="3.5703125" style="65" customWidth="1"/>
    <col min="15889" max="15889" width="4.5703125" style="65" customWidth="1"/>
    <col min="15890" max="15890" width="1.140625" style="65" customWidth="1"/>
    <col min="15891" max="15891" width="7.85546875" style="65" customWidth="1"/>
    <col min="15892" max="15892" width="5.7109375" style="65" customWidth="1"/>
    <col min="15893" max="15893" width="1.7109375" style="65" customWidth="1"/>
    <col min="15894" max="15894" width="1.5703125" style="65" customWidth="1"/>
    <col min="15895" max="16128" width="9.140625" style="65"/>
    <col min="16129" max="16129" width="3.28515625" style="65" customWidth="1"/>
    <col min="16130" max="16130" width="5.85546875" style="65" customWidth="1"/>
    <col min="16131" max="16131" width="13.42578125" style="65" customWidth="1"/>
    <col min="16132" max="16132" width="10.140625" style="65" customWidth="1"/>
    <col min="16133" max="16133" width="9.140625" style="65"/>
    <col min="16134" max="16134" width="10.140625" style="65" customWidth="1"/>
    <col min="16135" max="16135" width="7" style="65" customWidth="1"/>
    <col min="16136" max="16136" width="5.28515625" style="65" customWidth="1"/>
    <col min="16137" max="16137" width="8.42578125" style="65" customWidth="1"/>
    <col min="16138" max="16138" width="0" style="65" hidden="1" customWidth="1"/>
    <col min="16139" max="16139" width="11.42578125" style="65" customWidth="1"/>
    <col min="16140" max="16141" width="13.7109375" style="65" customWidth="1"/>
    <col min="16142" max="16142" width="4.7109375" style="65" customWidth="1"/>
    <col min="16143" max="16143" width="5.28515625" style="65" customWidth="1"/>
    <col min="16144" max="16144" width="3.5703125" style="65" customWidth="1"/>
    <col min="16145" max="16145" width="4.5703125" style="65" customWidth="1"/>
    <col min="16146" max="16146" width="1.140625" style="65" customWidth="1"/>
    <col min="16147" max="16147" width="7.85546875" style="65" customWidth="1"/>
    <col min="16148" max="16148" width="5.7109375" style="65" customWidth="1"/>
    <col min="16149" max="16149" width="1.7109375" style="65" customWidth="1"/>
    <col min="16150" max="16150" width="1.5703125" style="65" customWidth="1"/>
    <col min="16151" max="16384" width="9.140625" style="65"/>
  </cols>
  <sheetData>
    <row r="1" spans="2:21" ht="4.5" customHeight="1" x14ac:dyDescent="0.2"/>
    <row r="2" spans="2:21" x14ac:dyDescent="0.2">
      <c r="P2" s="66" t="s">
        <v>42</v>
      </c>
      <c r="Q2" s="67"/>
      <c r="S2" s="68">
        <v>45958.433912478737</v>
      </c>
      <c r="T2" s="67"/>
    </row>
    <row r="3" spans="2:21" ht="12.75" customHeight="1" x14ac:dyDescent="0.2">
      <c r="B3" s="69" t="s">
        <v>40</v>
      </c>
      <c r="C3" s="70"/>
      <c r="D3" s="70"/>
      <c r="E3" s="70"/>
      <c r="F3" s="70"/>
      <c r="P3" s="67"/>
      <c r="Q3" s="67"/>
      <c r="S3" s="67"/>
      <c r="T3" s="67"/>
    </row>
    <row r="4" spans="2:21" x14ac:dyDescent="0.2">
      <c r="B4" s="70"/>
      <c r="C4" s="70"/>
      <c r="D4" s="70"/>
      <c r="E4" s="70"/>
      <c r="F4" s="70"/>
    </row>
    <row r="5" spans="2:21" ht="409.6" hidden="1" customHeight="1" x14ac:dyDescent="0.2"/>
    <row r="6" spans="2:21" x14ac:dyDescent="0.2">
      <c r="B6" s="71" t="s">
        <v>43</v>
      </c>
      <c r="C6" s="67"/>
      <c r="D6" s="67"/>
      <c r="E6" s="67"/>
      <c r="O6" s="66" t="s">
        <v>44</v>
      </c>
      <c r="P6" s="67"/>
      <c r="Q6" s="67"/>
      <c r="S6" s="72">
        <v>45958.433912525063</v>
      </c>
      <c r="T6" s="67"/>
    </row>
    <row r="7" spans="2:21" ht="12.75" customHeight="1" x14ac:dyDescent="0.2">
      <c r="B7" s="67"/>
      <c r="C7" s="67"/>
      <c r="D7" s="67"/>
      <c r="E7" s="67"/>
      <c r="F7" s="64" t="s">
        <v>45</v>
      </c>
      <c r="G7" s="64"/>
      <c r="H7" s="64"/>
      <c r="I7" s="64"/>
      <c r="J7" s="64"/>
      <c r="K7" s="64"/>
      <c r="L7" s="64"/>
      <c r="M7" s="64"/>
      <c r="O7" s="67"/>
      <c r="P7" s="67"/>
      <c r="Q7" s="67"/>
      <c r="S7" s="67"/>
      <c r="T7" s="67"/>
    </row>
    <row r="8" spans="2:21" x14ac:dyDescent="0.2">
      <c r="B8" s="71" t="s">
        <v>46</v>
      </c>
      <c r="C8" s="67"/>
      <c r="D8" s="67"/>
      <c r="F8" s="64"/>
      <c r="G8" s="64"/>
      <c r="H8" s="64"/>
      <c r="I8" s="64"/>
      <c r="J8" s="64"/>
      <c r="K8" s="64"/>
      <c r="L8" s="64"/>
      <c r="M8" s="64"/>
    </row>
    <row r="9" spans="2:21" ht="24" customHeight="1" x14ac:dyDescent="0.2"/>
    <row r="10" spans="2:21" ht="13.5" thickBot="1" x14ac:dyDescent="0.25">
      <c r="B10" s="73"/>
      <c r="C10" s="73"/>
      <c r="H10" s="74"/>
      <c r="I10" s="67"/>
      <c r="J10" s="75"/>
      <c r="K10" s="75"/>
      <c r="L10" s="75"/>
      <c r="M10" s="75"/>
      <c r="N10" s="74"/>
      <c r="O10" s="67"/>
      <c r="P10" s="67"/>
      <c r="Q10" s="74"/>
      <c r="R10" s="67"/>
      <c r="S10" s="67"/>
      <c r="T10" s="74"/>
      <c r="U10" s="67"/>
    </row>
    <row r="11" spans="2:21" ht="24" thickTop="1" thickBot="1" x14ac:dyDescent="0.25">
      <c r="B11" s="76" t="s">
        <v>47</v>
      </c>
      <c r="C11" s="76" t="s">
        <v>48</v>
      </c>
      <c r="D11" s="77" t="s">
        <v>49</v>
      </c>
      <c r="E11" s="78"/>
      <c r="F11" s="78"/>
      <c r="G11" s="78"/>
      <c r="H11" s="79" t="s">
        <v>29</v>
      </c>
      <c r="I11" s="78"/>
      <c r="J11" s="80" t="s">
        <v>50</v>
      </c>
      <c r="K11" s="80" t="s">
        <v>51</v>
      </c>
      <c r="L11" s="80" t="s">
        <v>52</v>
      </c>
      <c r="M11" s="80" t="s">
        <v>53</v>
      </c>
      <c r="N11" s="79" t="s">
        <v>54</v>
      </c>
      <c r="O11" s="78"/>
      <c r="P11" s="78"/>
      <c r="Q11" s="79" t="s">
        <v>55</v>
      </c>
      <c r="R11" s="78"/>
      <c r="S11" s="78"/>
      <c r="T11" s="81"/>
      <c r="U11" s="78"/>
    </row>
    <row r="12" spans="2:21" ht="13.5" thickTop="1" x14ac:dyDescent="0.2">
      <c r="B12" s="82"/>
      <c r="C12" s="82"/>
      <c r="D12" s="83" t="s">
        <v>56</v>
      </c>
      <c r="E12" s="67"/>
      <c r="F12" s="67"/>
      <c r="G12" s="67"/>
      <c r="H12" s="84">
        <v>10417819.949999999</v>
      </c>
      <c r="I12" s="67"/>
      <c r="J12" s="85">
        <v>0</v>
      </c>
      <c r="K12" s="85">
        <f>+K13+K18+K38+K43+K83+K104+K116+K148+K221+K241</f>
        <v>10115581.099999998</v>
      </c>
      <c r="L12" s="85">
        <v>10417819.949999999</v>
      </c>
      <c r="M12" s="85">
        <v>9229746.2100000009</v>
      </c>
      <c r="N12" s="84">
        <v>9061336.2100000009</v>
      </c>
      <c r="O12" s="67"/>
      <c r="P12" s="67"/>
      <c r="Q12" s="84">
        <v>9058536.2100000009</v>
      </c>
      <c r="R12" s="67"/>
      <c r="S12" s="67"/>
      <c r="T12" s="74"/>
      <c r="U12" s="67"/>
    </row>
    <row r="13" spans="2:21" ht="22.5" x14ac:dyDescent="0.2">
      <c r="B13" s="82"/>
      <c r="C13" s="82" t="s">
        <v>57</v>
      </c>
      <c r="D13" s="83" t="s">
        <v>58</v>
      </c>
      <c r="E13" s="67"/>
      <c r="F13" s="67"/>
      <c r="G13" s="67"/>
      <c r="H13" s="84">
        <v>0</v>
      </c>
      <c r="I13" s="67"/>
      <c r="J13" s="85">
        <v>0</v>
      </c>
      <c r="K13" s="85">
        <v>0</v>
      </c>
      <c r="L13" s="85">
        <v>0</v>
      </c>
      <c r="M13" s="85">
        <v>0</v>
      </c>
      <c r="N13" s="84">
        <v>0</v>
      </c>
      <c r="O13" s="67"/>
      <c r="P13" s="67"/>
      <c r="Q13" s="84">
        <v>0</v>
      </c>
      <c r="R13" s="67"/>
      <c r="S13" s="67"/>
      <c r="T13" s="74"/>
      <c r="U13" s="67"/>
    </row>
    <row r="14" spans="2:21" ht="33.75" x14ac:dyDescent="0.2">
      <c r="B14" s="82"/>
      <c r="C14" s="82" t="s">
        <v>59</v>
      </c>
      <c r="D14" s="83" t="s">
        <v>60</v>
      </c>
      <c r="E14" s="67"/>
      <c r="F14" s="67"/>
      <c r="G14" s="67"/>
      <c r="H14" s="84">
        <v>0</v>
      </c>
      <c r="I14" s="67"/>
      <c r="J14" s="85">
        <v>0</v>
      </c>
      <c r="K14" s="85">
        <v>0</v>
      </c>
      <c r="L14" s="85">
        <v>0</v>
      </c>
      <c r="M14" s="85">
        <v>0</v>
      </c>
      <c r="N14" s="84">
        <v>0</v>
      </c>
      <c r="O14" s="67"/>
      <c r="P14" s="67"/>
      <c r="Q14" s="84">
        <v>0</v>
      </c>
      <c r="R14" s="67"/>
      <c r="S14" s="67"/>
      <c r="T14" s="74"/>
      <c r="U14" s="67"/>
    </row>
    <row r="15" spans="2:21" x14ac:dyDescent="0.2">
      <c r="B15" s="82"/>
      <c r="C15" s="82" t="s">
        <v>61</v>
      </c>
      <c r="D15" s="83" t="s">
        <v>62</v>
      </c>
      <c r="E15" s="67"/>
      <c r="F15" s="67"/>
      <c r="G15" s="67"/>
      <c r="H15" s="84">
        <v>0</v>
      </c>
      <c r="I15" s="67"/>
      <c r="J15" s="85">
        <v>0</v>
      </c>
      <c r="K15" s="85">
        <v>0</v>
      </c>
      <c r="L15" s="85">
        <v>0</v>
      </c>
      <c r="M15" s="85">
        <v>0</v>
      </c>
      <c r="N15" s="84">
        <v>0</v>
      </c>
      <c r="O15" s="67"/>
      <c r="P15" s="67"/>
      <c r="Q15" s="84">
        <v>0</v>
      </c>
      <c r="R15" s="67"/>
      <c r="S15" s="67"/>
      <c r="T15" s="74"/>
      <c r="U15" s="67"/>
    </row>
    <row r="16" spans="2:21" x14ac:dyDescent="0.2">
      <c r="B16" s="82"/>
      <c r="C16" s="82" t="s">
        <v>63</v>
      </c>
      <c r="D16" s="83" t="s">
        <v>64</v>
      </c>
      <c r="E16" s="67"/>
      <c r="F16" s="67"/>
      <c r="G16" s="67"/>
      <c r="H16" s="84">
        <v>0</v>
      </c>
      <c r="I16" s="67"/>
      <c r="J16" s="85">
        <v>0</v>
      </c>
      <c r="K16" s="85">
        <v>0</v>
      </c>
      <c r="L16" s="85">
        <v>0</v>
      </c>
      <c r="M16" s="85">
        <v>0</v>
      </c>
      <c r="N16" s="84">
        <v>0</v>
      </c>
      <c r="O16" s="67"/>
      <c r="P16" s="67"/>
      <c r="Q16" s="84">
        <v>0</v>
      </c>
      <c r="R16" s="67"/>
      <c r="S16" s="67"/>
      <c r="T16" s="74"/>
      <c r="U16" s="67"/>
    </row>
    <row r="17" spans="2:21" x14ac:dyDescent="0.2">
      <c r="B17" s="82"/>
      <c r="C17" s="82" t="s">
        <v>65</v>
      </c>
      <c r="D17" s="83" t="s">
        <v>66</v>
      </c>
      <c r="E17" s="67"/>
      <c r="F17" s="67"/>
      <c r="G17" s="67"/>
      <c r="H17" s="84">
        <v>0</v>
      </c>
      <c r="I17" s="67"/>
      <c r="J17" s="85">
        <v>0</v>
      </c>
      <c r="K17" s="85">
        <v>0</v>
      </c>
      <c r="L17" s="85">
        <v>0</v>
      </c>
      <c r="M17" s="85">
        <v>0</v>
      </c>
      <c r="N17" s="84">
        <v>0</v>
      </c>
      <c r="O17" s="67"/>
      <c r="P17" s="67"/>
      <c r="Q17" s="84">
        <v>0</v>
      </c>
      <c r="R17" s="67"/>
      <c r="S17" s="67"/>
      <c r="T17" s="74"/>
      <c r="U17" s="67"/>
    </row>
    <row r="18" spans="2:21" ht="22.5" x14ac:dyDescent="0.2">
      <c r="B18" s="82"/>
      <c r="C18" s="82" t="s">
        <v>67</v>
      </c>
      <c r="D18" s="83" t="s">
        <v>68</v>
      </c>
      <c r="E18" s="67"/>
      <c r="F18" s="67"/>
      <c r="G18" s="67"/>
      <c r="H18" s="84">
        <v>530310</v>
      </c>
      <c r="I18" s="67"/>
      <c r="J18" s="85">
        <v>0</v>
      </c>
      <c r="K18" s="85">
        <f>+K19+K25+K31</f>
        <v>505057</v>
      </c>
      <c r="L18" s="85">
        <v>530310</v>
      </c>
      <c r="M18" s="85">
        <v>530310</v>
      </c>
      <c r="N18" s="84">
        <v>532000</v>
      </c>
      <c r="O18" s="67"/>
      <c r="P18" s="67"/>
      <c r="Q18" s="84">
        <v>534000</v>
      </c>
      <c r="R18" s="67"/>
      <c r="S18" s="67"/>
      <c r="T18" s="74"/>
      <c r="U18" s="67"/>
    </row>
    <row r="19" spans="2:21" ht="33.75" x14ac:dyDescent="0.2">
      <c r="B19" s="82"/>
      <c r="C19" s="82" t="s">
        <v>69</v>
      </c>
      <c r="D19" s="83" t="s">
        <v>70</v>
      </c>
      <c r="E19" s="67"/>
      <c r="F19" s="67"/>
      <c r="G19" s="67"/>
      <c r="H19" s="84">
        <v>80000</v>
      </c>
      <c r="I19" s="67"/>
      <c r="J19" s="85">
        <v>0</v>
      </c>
      <c r="K19" s="85">
        <f>+K20</f>
        <v>57000</v>
      </c>
      <c r="L19" s="85">
        <v>80000</v>
      </c>
      <c r="M19" s="85">
        <v>90500</v>
      </c>
      <c r="N19" s="84">
        <v>90500</v>
      </c>
      <c r="O19" s="67"/>
      <c r="P19" s="67"/>
      <c r="Q19" s="84">
        <v>90500</v>
      </c>
      <c r="R19" s="67"/>
      <c r="S19" s="67"/>
      <c r="T19" s="74"/>
      <c r="U19" s="67"/>
    </row>
    <row r="20" spans="2:21" x14ac:dyDescent="0.2">
      <c r="B20" s="82"/>
      <c r="C20" s="82" t="s">
        <v>71</v>
      </c>
      <c r="D20" s="83" t="s">
        <v>72</v>
      </c>
      <c r="E20" s="67"/>
      <c r="F20" s="67"/>
      <c r="G20" s="67"/>
      <c r="H20" s="84">
        <v>80000</v>
      </c>
      <c r="I20" s="67"/>
      <c r="J20" s="85">
        <v>0</v>
      </c>
      <c r="K20" s="85">
        <v>57000</v>
      </c>
      <c r="L20" s="85">
        <v>80000</v>
      </c>
      <c r="M20" s="85">
        <v>90500</v>
      </c>
      <c r="N20" s="84">
        <v>90500</v>
      </c>
      <c r="O20" s="67"/>
      <c r="P20" s="67"/>
      <c r="Q20" s="84">
        <v>90500</v>
      </c>
      <c r="R20" s="67"/>
      <c r="S20" s="67"/>
      <c r="T20" s="74"/>
      <c r="U20" s="67"/>
    </row>
    <row r="21" spans="2:21" x14ac:dyDescent="0.2">
      <c r="B21" s="82"/>
      <c r="C21" s="82" t="s">
        <v>63</v>
      </c>
      <c r="D21" s="83" t="s">
        <v>64</v>
      </c>
      <c r="E21" s="67"/>
      <c r="F21" s="67"/>
      <c r="G21" s="67"/>
      <c r="H21" s="84">
        <v>80000</v>
      </c>
      <c r="I21" s="67"/>
      <c r="J21" s="85">
        <v>0</v>
      </c>
      <c r="K21" s="85">
        <v>57000</v>
      </c>
      <c r="L21" s="85">
        <v>80000</v>
      </c>
      <c r="M21" s="85">
        <v>90500</v>
      </c>
      <c r="N21" s="84">
        <v>90500</v>
      </c>
      <c r="O21" s="67"/>
      <c r="P21" s="67"/>
      <c r="Q21" s="84">
        <v>90500</v>
      </c>
      <c r="R21" s="67"/>
      <c r="S21" s="67"/>
      <c r="T21" s="74"/>
      <c r="U21" s="67"/>
    </row>
    <row r="22" spans="2:21" x14ac:dyDescent="0.2">
      <c r="B22" s="82"/>
      <c r="C22" s="82" t="s">
        <v>73</v>
      </c>
      <c r="D22" s="83" t="s">
        <v>74</v>
      </c>
      <c r="E22" s="67"/>
      <c r="F22" s="67"/>
      <c r="G22" s="67"/>
      <c r="H22" s="84">
        <v>80000</v>
      </c>
      <c r="I22" s="67"/>
      <c r="J22" s="85">
        <v>0</v>
      </c>
      <c r="K22" s="85">
        <v>57000</v>
      </c>
      <c r="L22" s="85">
        <v>80000</v>
      </c>
      <c r="M22" s="85">
        <v>90500</v>
      </c>
      <c r="N22" s="84">
        <v>90500</v>
      </c>
      <c r="O22" s="67"/>
      <c r="P22" s="67"/>
      <c r="Q22" s="84">
        <v>90500</v>
      </c>
      <c r="R22" s="67"/>
      <c r="S22" s="67"/>
      <c r="T22" s="74"/>
      <c r="U22" s="67"/>
    </row>
    <row r="23" spans="2:21" x14ac:dyDescent="0.2">
      <c r="B23" s="82"/>
      <c r="C23" s="82" t="s">
        <v>75</v>
      </c>
      <c r="D23" s="83" t="s">
        <v>7</v>
      </c>
      <c r="E23" s="67"/>
      <c r="F23" s="67"/>
      <c r="G23" s="67"/>
      <c r="H23" s="84">
        <v>0</v>
      </c>
      <c r="I23" s="67"/>
      <c r="J23" s="85">
        <v>0</v>
      </c>
      <c r="K23" s="85">
        <v>0</v>
      </c>
      <c r="L23" s="85">
        <v>0</v>
      </c>
      <c r="M23" s="85">
        <v>0</v>
      </c>
      <c r="N23" s="84">
        <v>0</v>
      </c>
      <c r="O23" s="67"/>
      <c r="P23" s="67"/>
      <c r="Q23" s="84">
        <v>0</v>
      </c>
      <c r="R23" s="67"/>
      <c r="S23" s="67"/>
      <c r="T23" s="74"/>
      <c r="U23" s="67"/>
    </row>
    <row r="24" spans="2:21" x14ac:dyDescent="0.2">
      <c r="B24" s="82"/>
      <c r="C24" s="82" t="s">
        <v>76</v>
      </c>
      <c r="D24" s="83" t="s">
        <v>77</v>
      </c>
      <c r="E24" s="67"/>
      <c r="F24" s="67"/>
      <c r="G24" s="67"/>
      <c r="H24" s="84">
        <v>0</v>
      </c>
      <c r="I24" s="67"/>
      <c r="J24" s="85">
        <v>0</v>
      </c>
      <c r="K24" s="85">
        <v>0</v>
      </c>
      <c r="L24" s="85">
        <v>0</v>
      </c>
      <c r="M24" s="85">
        <v>0</v>
      </c>
      <c r="N24" s="84">
        <v>0</v>
      </c>
      <c r="O24" s="67"/>
      <c r="P24" s="67"/>
      <c r="Q24" s="84">
        <v>0</v>
      </c>
      <c r="R24" s="67"/>
      <c r="S24" s="67"/>
      <c r="T24" s="74"/>
      <c r="U24" s="67"/>
    </row>
    <row r="25" spans="2:21" ht="33.75" x14ac:dyDescent="0.2">
      <c r="B25" s="82"/>
      <c r="C25" s="82" t="s">
        <v>78</v>
      </c>
      <c r="D25" s="83" t="s">
        <v>79</v>
      </c>
      <c r="E25" s="67"/>
      <c r="F25" s="67"/>
      <c r="G25" s="67"/>
      <c r="H25" s="84">
        <v>410310</v>
      </c>
      <c r="I25" s="67"/>
      <c r="J25" s="85">
        <v>0</v>
      </c>
      <c r="K25" s="85">
        <f>+K26</f>
        <v>423521.99</v>
      </c>
      <c r="L25" s="85">
        <v>410310</v>
      </c>
      <c r="M25" s="85">
        <v>354810</v>
      </c>
      <c r="N25" s="84">
        <v>354810</v>
      </c>
      <c r="O25" s="67"/>
      <c r="P25" s="67"/>
      <c r="Q25" s="84">
        <v>354810</v>
      </c>
      <c r="R25" s="67"/>
      <c r="S25" s="67"/>
      <c r="T25" s="74"/>
      <c r="U25" s="67"/>
    </row>
    <row r="26" spans="2:21" x14ac:dyDescent="0.2">
      <c r="B26" s="82"/>
      <c r="C26" s="82" t="s">
        <v>71</v>
      </c>
      <c r="D26" s="83" t="s">
        <v>72</v>
      </c>
      <c r="E26" s="67"/>
      <c r="F26" s="67"/>
      <c r="G26" s="67"/>
      <c r="H26" s="84">
        <v>410310</v>
      </c>
      <c r="I26" s="67"/>
      <c r="J26" s="85">
        <v>0</v>
      </c>
      <c r="K26" s="85">
        <f>+K27</f>
        <v>423521.99</v>
      </c>
      <c r="L26" s="85">
        <v>410310</v>
      </c>
      <c r="M26" s="85">
        <v>354810</v>
      </c>
      <c r="N26" s="84">
        <v>354810</v>
      </c>
      <c r="O26" s="67"/>
      <c r="P26" s="67"/>
      <c r="Q26" s="84">
        <v>354810</v>
      </c>
      <c r="R26" s="67"/>
      <c r="S26" s="67"/>
      <c r="T26" s="74"/>
      <c r="U26" s="67"/>
    </row>
    <row r="27" spans="2:21" x14ac:dyDescent="0.2">
      <c r="B27" s="82"/>
      <c r="C27" s="82" t="s">
        <v>75</v>
      </c>
      <c r="D27" s="83" t="s">
        <v>7</v>
      </c>
      <c r="E27" s="67"/>
      <c r="F27" s="67"/>
      <c r="G27" s="67"/>
      <c r="H27" s="84">
        <v>410310</v>
      </c>
      <c r="I27" s="67"/>
      <c r="J27" s="85">
        <v>0</v>
      </c>
      <c r="K27" s="85">
        <f>+K28+K29+K30</f>
        <v>423521.99</v>
      </c>
      <c r="L27" s="85">
        <v>410310</v>
      </c>
      <c r="M27" s="85">
        <v>354810</v>
      </c>
      <c r="N27" s="84">
        <v>354810</v>
      </c>
      <c r="O27" s="67"/>
      <c r="P27" s="67"/>
      <c r="Q27" s="84">
        <v>354810</v>
      </c>
      <c r="R27" s="67"/>
      <c r="S27" s="67"/>
      <c r="T27" s="74"/>
      <c r="U27" s="67"/>
    </row>
    <row r="28" spans="2:21" x14ac:dyDescent="0.2">
      <c r="B28" s="82"/>
      <c r="C28" s="82" t="s">
        <v>80</v>
      </c>
      <c r="D28" s="83" t="s">
        <v>81</v>
      </c>
      <c r="E28" s="67"/>
      <c r="F28" s="67"/>
      <c r="G28" s="67"/>
      <c r="H28" s="84">
        <v>0</v>
      </c>
      <c r="I28" s="67"/>
      <c r="J28" s="85">
        <v>0</v>
      </c>
      <c r="K28" s="85">
        <v>0</v>
      </c>
      <c r="L28" s="85">
        <v>0</v>
      </c>
      <c r="M28" s="85">
        <v>182000</v>
      </c>
      <c r="N28" s="84">
        <v>182000</v>
      </c>
      <c r="O28" s="67"/>
      <c r="P28" s="67"/>
      <c r="Q28" s="84">
        <v>182000</v>
      </c>
      <c r="R28" s="67"/>
      <c r="S28" s="67"/>
      <c r="T28" s="74"/>
      <c r="U28" s="67"/>
    </row>
    <row r="29" spans="2:21" x14ac:dyDescent="0.2">
      <c r="B29" s="82"/>
      <c r="C29" s="82" t="s">
        <v>76</v>
      </c>
      <c r="D29" s="83" t="s">
        <v>77</v>
      </c>
      <c r="E29" s="67"/>
      <c r="F29" s="67"/>
      <c r="G29" s="67"/>
      <c r="H29" s="84">
        <v>216150</v>
      </c>
      <c r="I29" s="67"/>
      <c r="J29" s="85">
        <v>0</v>
      </c>
      <c r="K29" s="85">
        <v>42902.47</v>
      </c>
      <c r="L29" s="85">
        <v>216150</v>
      </c>
      <c r="M29" s="85">
        <v>172810</v>
      </c>
      <c r="N29" s="84">
        <v>172810</v>
      </c>
      <c r="O29" s="67"/>
      <c r="P29" s="67"/>
      <c r="Q29" s="84">
        <v>172810</v>
      </c>
      <c r="R29" s="67"/>
      <c r="S29" s="67"/>
      <c r="T29" s="74"/>
      <c r="U29" s="67"/>
    </row>
    <row r="30" spans="2:21" x14ac:dyDescent="0.2">
      <c r="B30" s="82"/>
      <c r="C30" s="82" t="s">
        <v>82</v>
      </c>
      <c r="D30" s="83" t="s">
        <v>83</v>
      </c>
      <c r="E30" s="67"/>
      <c r="F30" s="67"/>
      <c r="G30" s="67"/>
      <c r="H30" s="84">
        <v>194160</v>
      </c>
      <c r="I30" s="67"/>
      <c r="J30" s="85">
        <v>0</v>
      </c>
      <c r="K30" s="85">
        <v>380619.52000000002</v>
      </c>
      <c r="L30" s="85">
        <v>194160</v>
      </c>
      <c r="M30" s="85">
        <v>0</v>
      </c>
      <c r="N30" s="84">
        <v>0</v>
      </c>
      <c r="O30" s="67"/>
      <c r="P30" s="67"/>
      <c r="Q30" s="84">
        <v>0</v>
      </c>
      <c r="R30" s="67"/>
      <c r="S30" s="67"/>
      <c r="T30" s="74"/>
      <c r="U30" s="67"/>
    </row>
    <row r="31" spans="2:21" ht="33.75" x14ac:dyDescent="0.2">
      <c r="B31" s="82"/>
      <c r="C31" s="82" t="s">
        <v>84</v>
      </c>
      <c r="D31" s="83" t="s">
        <v>85</v>
      </c>
      <c r="E31" s="67"/>
      <c r="F31" s="67"/>
      <c r="G31" s="67"/>
      <c r="H31" s="84">
        <v>40000</v>
      </c>
      <c r="I31" s="67"/>
      <c r="J31" s="85">
        <v>0</v>
      </c>
      <c r="K31" s="85">
        <f>+K32</f>
        <v>24535.01</v>
      </c>
      <c r="L31" s="85">
        <v>40000</v>
      </c>
      <c r="M31" s="85">
        <v>85000</v>
      </c>
      <c r="N31" s="84">
        <v>86690</v>
      </c>
      <c r="O31" s="67"/>
      <c r="P31" s="67"/>
      <c r="Q31" s="84">
        <v>88690</v>
      </c>
      <c r="R31" s="67"/>
      <c r="S31" s="67"/>
      <c r="T31" s="74"/>
      <c r="U31" s="67"/>
    </row>
    <row r="32" spans="2:21" x14ac:dyDescent="0.2">
      <c r="B32" s="82"/>
      <c r="C32" s="82" t="s">
        <v>71</v>
      </c>
      <c r="D32" s="83" t="s">
        <v>72</v>
      </c>
      <c r="E32" s="67"/>
      <c r="F32" s="67"/>
      <c r="G32" s="67"/>
      <c r="H32" s="84">
        <v>40000</v>
      </c>
      <c r="I32" s="67"/>
      <c r="J32" s="85">
        <v>0</v>
      </c>
      <c r="K32" s="85">
        <f>+K33+K35</f>
        <v>24535.01</v>
      </c>
      <c r="L32" s="85">
        <v>40000</v>
      </c>
      <c r="M32" s="85">
        <v>85000</v>
      </c>
      <c r="N32" s="84">
        <v>86690</v>
      </c>
      <c r="O32" s="67"/>
      <c r="P32" s="67"/>
      <c r="Q32" s="84">
        <v>88690</v>
      </c>
      <c r="R32" s="67"/>
      <c r="S32" s="67"/>
      <c r="T32" s="74"/>
      <c r="U32" s="67"/>
    </row>
    <row r="33" spans="2:21" x14ac:dyDescent="0.2">
      <c r="B33" s="82"/>
      <c r="C33" s="82" t="s">
        <v>63</v>
      </c>
      <c r="D33" s="83" t="s">
        <v>64</v>
      </c>
      <c r="E33" s="67"/>
      <c r="F33" s="67"/>
      <c r="G33" s="67"/>
      <c r="H33" s="84">
        <v>10000</v>
      </c>
      <c r="I33" s="67"/>
      <c r="J33" s="85">
        <v>0</v>
      </c>
      <c r="K33" s="85">
        <f>+K34</f>
        <v>24535.01</v>
      </c>
      <c r="L33" s="85">
        <v>10000</v>
      </c>
      <c r="M33" s="85">
        <v>50000</v>
      </c>
      <c r="N33" s="84">
        <v>50000</v>
      </c>
      <c r="O33" s="67"/>
      <c r="P33" s="67"/>
      <c r="Q33" s="84">
        <v>50000</v>
      </c>
      <c r="R33" s="67"/>
      <c r="S33" s="67"/>
      <c r="T33" s="74"/>
      <c r="U33" s="67"/>
    </row>
    <row r="34" spans="2:21" x14ac:dyDescent="0.2">
      <c r="B34" s="82"/>
      <c r="C34" s="82" t="s">
        <v>73</v>
      </c>
      <c r="D34" s="83" t="s">
        <v>74</v>
      </c>
      <c r="E34" s="67"/>
      <c r="F34" s="67"/>
      <c r="G34" s="67"/>
      <c r="H34" s="84">
        <v>10000</v>
      </c>
      <c r="I34" s="67"/>
      <c r="J34" s="85">
        <v>0</v>
      </c>
      <c r="K34" s="85">
        <v>24535.01</v>
      </c>
      <c r="L34" s="85">
        <v>10000</v>
      </c>
      <c r="M34" s="85">
        <v>50000</v>
      </c>
      <c r="N34" s="84">
        <v>50000</v>
      </c>
      <c r="O34" s="67"/>
      <c r="P34" s="67"/>
      <c r="Q34" s="84">
        <v>50000</v>
      </c>
      <c r="R34" s="67"/>
      <c r="S34" s="67"/>
      <c r="T34" s="74"/>
      <c r="U34" s="67"/>
    </row>
    <row r="35" spans="2:21" x14ac:dyDescent="0.2">
      <c r="B35" s="82"/>
      <c r="C35" s="82" t="s">
        <v>75</v>
      </c>
      <c r="D35" s="83" t="s">
        <v>7</v>
      </c>
      <c r="E35" s="67"/>
      <c r="F35" s="67"/>
      <c r="G35" s="67"/>
      <c r="H35" s="84">
        <v>30000</v>
      </c>
      <c r="I35" s="67"/>
      <c r="J35" s="85">
        <v>0</v>
      </c>
      <c r="K35" s="85">
        <f>+K36+K37</f>
        <v>0</v>
      </c>
      <c r="L35" s="85">
        <v>30000</v>
      </c>
      <c r="M35" s="85">
        <v>35000</v>
      </c>
      <c r="N35" s="84">
        <v>36690</v>
      </c>
      <c r="O35" s="67"/>
      <c r="P35" s="67"/>
      <c r="Q35" s="84">
        <v>38690</v>
      </c>
      <c r="R35" s="67"/>
      <c r="S35" s="67"/>
      <c r="T35" s="74"/>
      <c r="U35" s="67"/>
    </row>
    <row r="36" spans="2:21" x14ac:dyDescent="0.2">
      <c r="B36" s="82"/>
      <c r="C36" s="82" t="s">
        <v>80</v>
      </c>
      <c r="D36" s="83" t="s">
        <v>81</v>
      </c>
      <c r="E36" s="67"/>
      <c r="F36" s="67"/>
      <c r="G36" s="67"/>
      <c r="H36" s="84">
        <v>30000</v>
      </c>
      <c r="I36" s="67"/>
      <c r="J36" s="85">
        <v>0</v>
      </c>
      <c r="K36" s="85">
        <v>0</v>
      </c>
      <c r="L36" s="85">
        <v>30000</v>
      </c>
      <c r="M36" s="85">
        <v>4000</v>
      </c>
      <c r="N36" s="84">
        <v>5690</v>
      </c>
      <c r="O36" s="67"/>
      <c r="P36" s="67"/>
      <c r="Q36" s="84">
        <v>7690</v>
      </c>
      <c r="R36" s="67"/>
      <c r="S36" s="67"/>
      <c r="T36" s="74"/>
      <c r="U36" s="67"/>
    </row>
    <row r="37" spans="2:21" x14ac:dyDescent="0.2">
      <c r="B37" s="82"/>
      <c r="C37" s="82" t="s">
        <v>76</v>
      </c>
      <c r="D37" s="83" t="s">
        <v>77</v>
      </c>
      <c r="E37" s="67"/>
      <c r="F37" s="67"/>
      <c r="G37" s="67"/>
      <c r="H37" s="84">
        <v>0</v>
      </c>
      <c r="I37" s="67"/>
      <c r="J37" s="85">
        <v>0</v>
      </c>
      <c r="K37" s="85">
        <v>0</v>
      </c>
      <c r="L37" s="85">
        <v>0</v>
      </c>
      <c r="M37" s="85">
        <v>31000</v>
      </c>
      <c r="N37" s="84">
        <v>31000</v>
      </c>
      <c r="O37" s="67"/>
      <c r="P37" s="67"/>
      <c r="Q37" s="84">
        <v>31000</v>
      </c>
      <c r="R37" s="67"/>
      <c r="S37" s="67"/>
      <c r="T37" s="74"/>
      <c r="U37" s="67"/>
    </row>
    <row r="38" spans="2:21" ht="22.5" x14ac:dyDescent="0.2">
      <c r="B38" s="82"/>
      <c r="C38" s="82" t="s">
        <v>86</v>
      </c>
      <c r="D38" s="83" t="s">
        <v>87</v>
      </c>
      <c r="E38" s="67"/>
      <c r="F38" s="67"/>
      <c r="G38" s="67"/>
      <c r="H38" s="84">
        <v>7250</v>
      </c>
      <c r="I38" s="67"/>
      <c r="J38" s="85">
        <v>0</v>
      </c>
      <c r="K38" s="85">
        <v>0</v>
      </c>
      <c r="L38" s="85">
        <v>7250</v>
      </c>
      <c r="M38" s="85">
        <v>0</v>
      </c>
      <c r="N38" s="84">
        <v>0</v>
      </c>
      <c r="O38" s="67"/>
      <c r="P38" s="67"/>
      <c r="Q38" s="84">
        <v>0</v>
      </c>
      <c r="R38" s="67"/>
      <c r="S38" s="67"/>
      <c r="T38" s="74"/>
      <c r="U38" s="67"/>
    </row>
    <row r="39" spans="2:21" ht="33.75" x14ac:dyDescent="0.2">
      <c r="B39" s="82"/>
      <c r="C39" s="82" t="s">
        <v>88</v>
      </c>
      <c r="D39" s="83" t="s">
        <v>89</v>
      </c>
      <c r="E39" s="67"/>
      <c r="F39" s="67"/>
      <c r="G39" s="67"/>
      <c r="H39" s="84">
        <v>7250</v>
      </c>
      <c r="I39" s="67"/>
      <c r="J39" s="85">
        <v>0</v>
      </c>
      <c r="K39" s="85">
        <v>0</v>
      </c>
      <c r="L39" s="85">
        <v>7250</v>
      </c>
      <c r="M39" s="85">
        <v>0</v>
      </c>
      <c r="N39" s="84">
        <v>0</v>
      </c>
      <c r="O39" s="67"/>
      <c r="P39" s="67"/>
      <c r="Q39" s="84">
        <v>0</v>
      </c>
      <c r="R39" s="67"/>
      <c r="S39" s="67"/>
      <c r="T39" s="74"/>
      <c r="U39" s="67"/>
    </row>
    <row r="40" spans="2:21" x14ac:dyDescent="0.2">
      <c r="B40" s="82"/>
      <c r="C40" s="82" t="s">
        <v>90</v>
      </c>
      <c r="D40" s="83" t="s">
        <v>91</v>
      </c>
      <c r="E40" s="67"/>
      <c r="F40" s="67"/>
      <c r="G40" s="67"/>
      <c r="H40" s="84">
        <v>7250</v>
      </c>
      <c r="I40" s="67"/>
      <c r="J40" s="85">
        <v>0</v>
      </c>
      <c r="K40" s="85">
        <v>0</v>
      </c>
      <c r="L40" s="85">
        <v>7250</v>
      </c>
      <c r="M40" s="85">
        <v>0</v>
      </c>
      <c r="N40" s="84">
        <v>0</v>
      </c>
      <c r="O40" s="67"/>
      <c r="P40" s="67"/>
      <c r="Q40" s="84">
        <v>0</v>
      </c>
      <c r="R40" s="67"/>
      <c r="S40" s="67"/>
      <c r="T40" s="74"/>
      <c r="U40" s="67"/>
    </row>
    <row r="41" spans="2:21" x14ac:dyDescent="0.2">
      <c r="B41" s="82"/>
      <c r="C41" s="82" t="s">
        <v>63</v>
      </c>
      <c r="D41" s="83" t="s">
        <v>64</v>
      </c>
      <c r="E41" s="67"/>
      <c r="F41" s="67"/>
      <c r="G41" s="67"/>
      <c r="H41" s="84">
        <v>7250</v>
      </c>
      <c r="I41" s="67"/>
      <c r="J41" s="85">
        <v>0</v>
      </c>
      <c r="K41" s="85">
        <v>0</v>
      </c>
      <c r="L41" s="85">
        <v>7250</v>
      </c>
      <c r="M41" s="85">
        <v>0</v>
      </c>
      <c r="N41" s="84">
        <v>0</v>
      </c>
      <c r="O41" s="67"/>
      <c r="P41" s="67"/>
      <c r="Q41" s="84">
        <v>0</v>
      </c>
      <c r="R41" s="67"/>
      <c r="S41" s="67"/>
      <c r="T41" s="74"/>
      <c r="U41" s="67"/>
    </row>
    <row r="42" spans="2:21" x14ac:dyDescent="0.2">
      <c r="B42" s="82"/>
      <c r="C42" s="82" t="s">
        <v>65</v>
      </c>
      <c r="D42" s="83" t="s">
        <v>66</v>
      </c>
      <c r="E42" s="67"/>
      <c r="F42" s="67"/>
      <c r="G42" s="67"/>
      <c r="H42" s="84">
        <v>7250</v>
      </c>
      <c r="I42" s="67"/>
      <c r="J42" s="85">
        <v>0</v>
      </c>
      <c r="K42" s="85">
        <v>0</v>
      </c>
      <c r="L42" s="85">
        <v>7250</v>
      </c>
      <c r="M42" s="85">
        <v>0</v>
      </c>
      <c r="N42" s="84">
        <v>0</v>
      </c>
      <c r="O42" s="67"/>
      <c r="P42" s="67"/>
      <c r="Q42" s="84">
        <v>0</v>
      </c>
      <c r="R42" s="67"/>
      <c r="S42" s="67"/>
      <c r="T42" s="74"/>
      <c r="U42" s="67"/>
    </row>
    <row r="43" spans="2:21" ht="22.5" customHeight="1" x14ac:dyDescent="0.2">
      <c r="B43" s="82"/>
      <c r="C43" s="82" t="s">
        <v>92</v>
      </c>
      <c r="D43" s="83" t="s">
        <v>93</v>
      </c>
      <c r="E43" s="83"/>
      <c r="F43" s="83"/>
      <c r="G43" s="83"/>
      <c r="H43" s="84">
        <v>3094616.87</v>
      </c>
      <c r="I43" s="67"/>
      <c r="J43" s="85">
        <v>0</v>
      </c>
      <c r="K43" s="85">
        <f>+K60+K72+K44</f>
        <v>1940625.88</v>
      </c>
      <c r="L43" s="85">
        <v>3094616.87</v>
      </c>
      <c r="M43" s="85">
        <v>0</v>
      </c>
      <c r="N43" s="84">
        <v>0</v>
      </c>
      <c r="O43" s="67"/>
      <c r="P43" s="67"/>
      <c r="Q43" s="84">
        <v>0</v>
      </c>
      <c r="R43" s="67"/>
      <c r="S43" s="67"/>
      <c r="T43" s="74"/>
      <c r="U43" s="67"/>
    </row>
    <row r="44" spans="2:21" ht="33.75" x14ac:dyDescent="0.2">
      <c r="B44" s="82"/>
      <c r="C44" s="82" t="s">
        <v>94</v>
      </c>
      <c r="D44" s="83" t="s">
        <v>95</v>
      </c>
      <c r="E44" s="67"/>
      <c r="F44" s="67"/>
      <c r="G44" s="67"/>
      <c r="H44" s="84">
        <v>258469.06</v>
      </c>
      <c r="I44" s="67"/>
      <c r="J44" s="85">
        <v>0</v>
      </c>
      <c r="K44" s="85">
        <f>+K45+K50+K55</f>
        <v>252803</v>
      </c>
      <c r="L44" s="85">
        <v>258469.06</v>
      </c>
      <c r="M44" s="85">
        <v>0</v>
      </c>
      <c r="N44" s="84">
        <v>0</v>
      </c>
      <c r="O44" s="67"/>
      <c r="P44" s="67"/>
      <c r="Q44" s="84">
        <v>0</v>
      </c>
      <c r="R44" s="67"/>
      <c r="S44" s="67"/>
      <c r="T44" s="74"/>
      <c r="U44" s="67"/>
    </row>
    <row r="45" spans="2:21" x14ac:dyDescent="0.2">
      <c r="B45" s="82"/>
      <c r="C45" s="82" t="s">
        <v>61</v>
      </c>
      <c r="D45" s="83" t="s">
        <v>62</v>
      </c>
      <c r="E45" s="67"/>
      <c r="F45" s="67"/>
      <c r="G45" s="67"/>
      <c r="H45" s="84">
        <v>85000</v>
      </c>
      <c r="I45" s="67"/>
      <c r="J45" s="85">
        <v>0</v>
      </c>
      <c r="K45" s="85">
        <f>++K48+K46</f>
        <v>85000</v>
      </c>
      <c r="L45" s="85">
        <v>85000</v>
      </c>
      <c r="M45" s="85">
        <v>0</v>
      </c>
      <c r="N45" s="84">
        <v>0</v>
      </c>
      <c r="O45" s="67"/>
      <c r="P45" s="67"/>
      <c r="Q45" s="84">
        <v>0</v>
      </c>
      <c r="R45" s="67"/>
      <c r="S45" s="67"/>
      <c r="T45" s="74"/>
      <c r="U45" s="67"/>
    </row>
    <row r="46" spans="2:21" x14ac:dyDescent="0.2">
      <c r="B46" s="82"/>
      <c r="C46" s="82" t="s">
        <v>63</v>
      </c>
      <c r="D46" s="83" t="s">
        <v>64</v>
      </c>
      <c r="E46" s="67"/>
      <c r="F46" s="67"/>
      <c r="G46" s="67"/>
      <c r="H46" s="84">
        <v>11265.12</v>
      </c>
      <c r="I46" s="67"/>
      <c r="J46" s="85">
        <v>0</v>
      </c>
      <c r="K46" s="85">
        <v>11265.13</v>
      </c>
      <c r="L46" s="85">
        <v>11265.12</v>
      </c>
      <c r="M46" s="85">
        <v>0</v>
      </c>
      <c r="N46" s="84">
        <v>0</v>
      </c>
      <c r="O46" s="67"/>
      <c r="P46" s="67"/>
      <c r="Q46" s="84">
        <v>0</v>
      </c>
      <c r="R46" s="67"/>
      <c r="S46" s="67"/>
      <c r="T46" s="74"/>
      <c r="U46" s="67"/>
    </row>
    <row r="47" spans="2:21" x14ac:dyDescent="0.2">
      <c r="B47" s="82"/>
      <c r="C47" s="82" t="s">
        <v>96</v>
      </c>
      <c r="D47" s="83" t="s">
        <v>97</v>
      </c>
      <c r="E47" s="67"/>
      <c r="F47" s="67"/>
      <c r="G47" s="67"/>
      <c r="H47" s="84">
        <v>11265.12</v>
      </c>
      <c r="I47" s="67"/>
      <c r="J47" s="85">
        <v>0</v>
      </c>
      <c r="K47" s="85">
        <v>11265.13</v>
      </c>
      <c r="L47" s="85">
        <v>11265.12</v>
      </c>
      <c r="M47" s="85">
        <v>0</v>
      </c>
      <c r="N47" s="84">
        <v>0</v>
      </c>
      <c r="O47" s="67"/>
      <c r="P47" s="67"/>
      <c r="Q47" s="84">
        <v>0</v>
      </c>
      <c r="R47" s="67"/>
      <c r="S47" s="67"/>
      <c r="T47" s="74"/>
      <c r="U47" s="67"/>
    </row>
    <row r="48" spans="2:21" x14ac:dyDescent="0.2">
      <c r="B48" s="82"/>
      <c r="C48" s="82" t="s">
        <v>98</v>
      </c>
      <c r="D48" s="83" t="s">
        <v>15</v>
      </c>
      <c r="E48" s="67"/>
      <c r="F48" s="67"/>
      <c r="G48" s="67"/>
      <c r="H48" s="84">
        <v>73734.880000000005</v>
      </c>
      <c r="I48" s="67"/>
      <c r="J48" s="85">
        <v>0</v>
      </c>
      <c r="K48" s="85">
        <v>73734.87</v>
      </c>
      <c r="L48" s="85">
        <v>73734.880000000005</v>
      </c>
      <c r="M48" s="85">
        <v>0</v>
      </c>
      <c r="N48" s="84">
        <v>0</v>
      </c>
      <c r="O48" s="67"/>
      <c r="P48" s="67"/>
      <c r="Q48" s="84">
        <v>0</v>
      </c>
      <c r="R48" s="67"/>
      <c r="S48" s="67"/>
      <c r="T48" s="74"/>
      <c r="U48" s="67"/>
    </row>
    <row r="49" spans="2:21" x14ac:dyDescent="0.2">
      <c r="B49" s="82"/>
      <c r="C49" s="82" t="s">
        <v>99</v>
      </c>
      <c r="D49" s="83" t="s">
        <v>100</v>
      </c>
      <c r="E49" s="67"/>
      <c r="F49" s="67"/>
      <c r="G49" s="67"/>
      <c r="H49" s="84">
        <v>73734.880000000005</v>
      </c>
      <c r="I49" s="67"/>
      <c r="J49" s="85">
        <v>0</v>
      </c>
      <c r="K49" s="85">
        <v>73734.87</v>
      </c>
      <c r="L49" s="85">
        <v>73734.880000000005</v>
      </c>
      <c r="M49" s="85">
        <v>0</v>
      </c>
      <c r="N49" s="84">
        <v>0</v>
      </c>
      <c r="O49" s="67"/>
      <c r="P49" s="67"/>
      <c r="Q49" s="84">
        <v>0</v>
      </c>
      <c r="R49" s="67"/>
      <c r="S49" s="67"/>
      <c r="T49" s="74"/>
      <c r="U49" s="67"/>
    </row>
    <row r="50" spans="2:21" x14ac:dyDescent="0.2">
      <c r="B50" s="82"/>
      <c r="C50" s="82" t="s">
        <v>101</v>
      </c>
      <c r="D50" s="83" t="s">
        <v>102</v>
      </c>
      <c r="E50" s="67"/>
      <c r="F50" s="67"/>
      <c r="G50" s="67"/>
      <c r="H50" s="84">
        <v>84476.04</v>
      </c>
      <c r="I50" s="67"/>
      <c r="J50" s="85">
        <v>0</v>
      </c>
      <c r="K50" s="85">
        <f>+K51+K53</f>
        <v>87385.86</v>
      </c>
      <c r="L50" s="85">
        <v>84476.04</v>
      </c>
      <c r="M50" s="85">
        <v>0</v>
      </c>
      <c r="N50" s="84">
        <v>0</v>
      </c>
      <c r="O50" s="67"/>
      <c r="P50" s="67"/>
      <c r="Q50" s="84">
        <v>0</v>
      </c>
      <c r="R50" s="67"/>
      <c r="S50" s="67"/>
      <c r="T50" s="74"/>
      <c r="U50" s="67"/>
    </row>
    <row r="51" spans="2:21" x14ac:dyDescent="0.2">
      <c r="B51" s="82"/>
      <c r="C51" s="82" t="s">
        <v>63</v>
      </c>
      <c r="D51" s="83" t="s">
        <v>64</v>
      </c>
      <c r="E51" s="67"/>
      <c r="F51" s="67"/>
      <c r="G51" s="67"/>
      <c r="H51" s="84">
        <v>10741.16</v>
      </c>
      <c r="I51" s="67"/>
      <c r="J51" s="85">
        <v>0</v>
      </c>
      <c r="K51" s="85">
        <v>6738.34</v>
      </c>
      <c r="L51" s="85">
        <v>10741.16</v>
      </c>
      <c r="M51" s="85">
        <v>0</v>
      </c>
      <c r="N51" s="84">
        <v>0</v>
      </c>
      <c r="O51" s="67"/>
      <c r="P51" s="67"/>
      <c r="Q51" s="84">
        <v>0</v>
      </c>
      <c r="R51" s="67"/>
      <c r="S51" s="67"/>
      <c r="T51" s="74"/>
      <c r="U51" s="67"/>
    </row>
    <row r="52" spans="2:21" x14ac:dyDescent="0.2">
      <c r="B52" s="82"/>
      <c r="C52" s="82" t="s">
        <v>96</v>
      </c>
      <c r="D52" s="83" t="s">
        <v>97</v>
      </c>
      <c r="E52" s="67"/>
      <c r="F52" s="67"/>
      <c r="G52" s="67"/>
      <c r="H52" s="84">
        <v>10741.16</v>
      </c>
      <c r="I52" s="67"/>
      <c r="J52" s="85">
        <v>0</v>
      </c>
      <c r="K52" s="85">
        <v>6738.34</v>
      </c>
      <c r="L52" s="85">
        <v>10741.16</v>
      </c>
      <c r="M52" s="85">
        <v>0</v>
      </c>
      <c r="N52" s="84">
        <v>0</v>
      </c>
      <c r="O52" s="67"/>
      <c r="P52" s="67"/>
      <c r="Q52" s="84">
        <v>0</v>
      </c>
      <c r="R52" s="67"/>
      <c r="S52" s="67"/>
      <c r="T52" s="74"/>
      <c r="U52" s="67"/>
    </row>
    <row r="53" spans="2:21" x14ac:dyDescent="0.2">
      <c r="B53" s="82"/>
      <c r="C53" s="82" t="s">
        <v>98</v>
      </c>
      <c r="D53" s="83" t="s">
        <v>15</v>
      </c>
      <c r="E53" s="67"/>
      <c r="F53" s="67"/>
      <c r="G53" s="67"/>
      <c r="H53" s="84">
        <v>73734.880000000005</v>
      </c>
      <c r="I53" s="67"/>
      <c r="J53" s="85">
        <v>0</v>
      </c>
      <c r="K53" s="85">
        <v>80647.520000000004</v>
      </c>
      <c r="L53" s="85">
        <v>73734.880000000005</v>
      </c>
      <c r="M53" s="85">
        <v>0</v>
      </c>
      <c r="N53" s="84">
        <v>0</v>
      </c>
      <c r="O53" s="67"/>
      <c r="P53" s="67"/>
      <c r="Q53" s="84">
        <v>0</v>
      </c>
      <c r="R53" s="67"/>
      <c r="S53" s="67"/>
      <c r="T53" s="74"/>
      <c r="U53" s="67"/>
    </row>
    <row r="54" spans="2:21" x14ac:dyDescent="0.2">
      <c r="B54" s="82"/>
      <c r="C54" s="82" t="s">
        <v>99</v>
      </c>
      <c r="D54" s="83" t="s">
        <v>100</v>
      </c>
      <c r="E54" s="67"/>
      <c r="F54" s="67"/>
      <c r="G54" s="67"/>
      <c r="H54" s="84">
        <v>73734.880000000005</v>
      </c>
      <c r="I54" s="67"/>
      <c r="J54" s="85">
        <v>0</v>
      </c>
      <c r="K54" s="85">
        <v>80647.520000000004</v>
      </c>
      <c r="L54" s="85">
        <v>73734.880000000005</v>
      </c>
      <c r="M54" s="85">
        <v>0</v>
      </c>
      <c r="N54" s="84">
        <v>0</v>
      </c>
      <c r="O54" s="67"/>
      <c r="P54" s="67"/>
      <c r="Q54" s="84">
        <v>0</v>
      </c>
      <c r="R54" s="67"/>
      <c r="S54" s="67"/>
      <c r="T54" s="74"/>
      <c r="U54" s="67"/>
    </row>
    <row r="55" spans="2:21" x14ac:dyDescent="0.2">
      <c r="B55" s="82"/>
      <c r="C55" s="82" t="s">
        <v>90</v>
      </c>
      <c r="D55" s="83" t="s">
        <v>91</v>
      </c>
      <c r="E55" s="67"/>
      <c r="F55" s="67"/>
      <c r="G55" s="67"/>
      <c r="H55" s="84">
        <v>88993.02</v>
      </c>
      <c r="I55" s="67"/>
      <c r="J55" s="85">
        <v>0</v>
      </c>
      <c r="K55" s="85">
        <f>+K56+K58</f>
        <v>80417.14</v>
      </c>
      <c r="L55" s="85">
        <v>88993.02</v>
      </c>
      <c r="M55" s="85">
        <v>0</v>
      </c>
      <c r="N55" s="84">
        <v>0</v>
      </c>
      <c r="O55" s="67"/>
      <c r="P55" s="67"/>
      <c r="Q55" s="84">
        <v>0</v>
      </c>
      <c r="R55" s="67"/>
      <c r="S55" s="67"/>
      <c r="T55" s="74"/>
      <c r="U55" s="67"/>
    </row>
    <row r="56" spans="2:21" x14ac:dyDescent="0.2">
      <c r="B56" s="82"/>
      <c r="C56" s="82" t="s">
        <v>63</v>
      </c>
      <c r="D56" s="83" t="s">
        <v>64</v>
      </c>
      <c r="E56" s="67"/>
      <c r="F56" s="67"/>
      <c r="G56" s="67"/>
      <c r="H56" s="84">
        <v>15258.14</v>
      </c>
      <c r="I56" s="67"/>
      <c r="J56" s="85">
        <v>0</v>
      </c>
      <c r="K56" s="85">
        <v>13594.9</v>
      </c>
      <c r="L56" s="85">
        <v>15258.14</v>
      </c>
      <c r="M56" s="85">
        <v>0</v>
      </c>
      <c r="N56" s="84">
        <v>0</v>
      </c>
      <c r="O56" s="67"/>
      <c r="P56" s="67"/>
      <c r="Q56" s="84">
        <v>0</v>
      </c>
      <c r="R56" s="67"/>
      <c r="S56" s="67"/>
      <c r="T56" s="74"/>
      <c r="U56" s="67"/>
    </row>
    <row r="57" spans="2:21" x14ac:dyDescent="0.2">
      <c r="B57" s="82"/>
      <c r="C57" s="82" t="s">
        <v>96</v>
      </c>
      <c r="D57" s="83" t="s">
        <v>97</v>
      </c>
      <c r="E57" s="67"/>
      <c r="F57" s="67"/>
      <c r="G57" s="67"/>
      <c r="H57" s="84">
        <v>15258.14</v>
      </c>
      <c r="I57" s="67"/>
      <c r="J57" s="85">
        <v>0</v>
      </c>
      <c r="K57" s="85">
        <v>13594.9</v>
      </c>
      <c r="L57" s="85">
        <v>15258.14</v>
      </c>
      <c r="M57" s="85">
        <v>0</v>
      </c>
      <c r="N57" s="84">
        <v>0</v>
      </c>
      <c r="O57" s="67"/>
      <c r="P57" s="67"/>
      <c r="Q57" s="84">
        <v>0</v>
      </c>
      <c r="R57" s="67"/>
      <c r="S57" s="67"/>
      <c r="T57" s="74"/>
      <c r="U57" s="67"/>
    </row>
    <row r="58" spans="2:21" x14ac:dyDescent="0.2">
      <c r="B58" s="82"/>
      <c r="C58" s="82" t="s">
        <v>98</v>
      </c>
      <c r="D58" s="83" t="s">
        <v>15</v>
      </c>
      <c r="E58" s="67"/>
      <c r="F58" s="67"/>
      <c r="G58" s="67"/>
      <c r="H58" s="84">
        <v>73734.880000000005</v>
      </c>
      <c r="I58" s="67"/>
      <c r="J58" s="85">
        <v>0</v>
      </c>
      <c r="K58" s="85">
        <v>66822.240000000005</v>
      </c>
      <c r="L58" s="85">
        <v>73734.880000000005</v>
      </c>
      <c r="M58" s="85">
        <v>0</v>
      </c>
      <c r="N58" s="84">
        <v>0</v>
      </c>
      <c r="O58" s="67"/>
      <c r="P58" s="67"/>
      <c r="Q58" s="84">
        <v>0</v>
      </c>
      <c r="R58" s="67"/>
      <c r="S58" s="67"/>
      <c r="T58" s="74"/>
      <c r="U58" s="67"/>
    </row>
    <row r="59" spans="2:21" x14ac:dyDescent="0.2">
      <c r="B59" s="82"/>
      <c r="C59" s="82" t="s">
        <v>99</v>
      </c>
      <c r="D59" s="83" t="s">
        <v>100</v>
      </c>
      <c r="E59" s="67"/>
      <c r="F59" s="67"/>
      <c r="G59" s="67"/>
      <c r="H59" s="84">
        <v>73734.880000000005</v>
      </c>
      <c r="I59" s="67"/>
      <c r="J59" s="85">
        <v>0</v>
      </c>
      <c r="K59" s="85">
        <v>66822.240000000005</v>
      </c>
      <c r="L59" s="85">
        <v>73734.880000000005</v>
      </c>
      <c r="M59" s="85">
        <v>0</v>
      </c>
      <c r="N59" s="84">
        <v>0</v>
      </c>
      <c r="O59" s="67"/>
      <c r="P59" s="67"/>
      <c r="Q59" s="84">
        <v>0</v>
      </c>
      <c r="R59" s="67"/>
      <c r="S59" s="67"/>
      <c r="T59" s="74"/>
      <c r="U59" s="67"/>
    </row>
    <row r="60" spans="2:21" ht="33.75" x14ac:dyDescent="0.2">
      <c r="B60" s="82"/>
      <c r="C60" s="82" t="s">
        <v>103</v>
      </c>
      <c r="D60" s="83" t="s">
        <v>104</v>
      </c>
      <c r="E60" s="67"/>
      <c r="F60" s="67"/>
      <c r="G60" s="67"/>
      <c r="H60" s="84">
        <v>2574698.4300000002</v>
      </c>
      <c r="I60" s="67"/>
      <c r="J60" s="85">
        <v>0</v>
      </c>
      <c r="K60" s="85">
        <f>+K61+K65</f>
        <v>1662653.97</v>
      </c>
      <c r="L60" s="85">
        <v>2574698.4300000002</v>
      </c>
      <c r="M60" s="85">
        <v>0</v>
      </c>
      <c r="N60" s="84">
        <v>0</v>
      </c>
      <c r="O60" s="67"/>
      <c r="P60" s="67"/>
      <c r="Q60" s="84">
        <v>0</v>
      </c>
      <c r="R60" s="67"/>
      <c r="S60" s="67"/>
      <c r="T60" s="74"/>
      <c r="U60" s="67"/>
    </row>
    <row r="61" spans="2:21" x14ac:dyDescent="0.2">
      <c r="B61" s="82"/>
      <c r="C61" s="82" t="s">
        <v>61</v>
      </c>
      <c r="D61" s="83" t="s">
        <v>62</v>
      </c>
      <c r="E61" s="67"/>
      <c r="F61" s="67"/>
      <c r="G61" s="67"/>
      <c r="H61" s="84">
        <v>809132.81</v>
      </c>
      <c r="I61" s="67"/>
      <c r="J61" s="85">
        <v>0</v>
      </c>
      <c r="K61" s="85">
        <f>+K62</f>
        <v>190867.19</v>
      </c>
      <c r="L61" s="85">
        <v>809132.81</v>
      </c>
      <c r="M61" s="85">
        <v>0</v>
      </c>
      <c r="N61" s="84">
        <v>0</v>
      </c>
      <c r="O61" s="67"/>
      <c r="P61" s="67"/>
      <c r="Q61" s="84">
        <v>0</v>
      </c>
      <c r="R61" s="67"/>
      <c r="S61" s="67"/>
      <c r="T61" s="74"/>
      <c r="U61" s="67"/>
    </row>
    <row r="62" spans="2:21" x14ac:dyDescent="0.2">
      <c r="B62" s="82"/>
      <c r="C62" s="82" t="s">
        <v>75</v>
      </c>
      <c r="D62" s="83" t="s">
        <v>7</v>
      </c>
      <c r="E62" s="67"/>
      <c r="F62" s="67"/>
      <c r="G62" s="67"/>
      <c r="H62" s="84">
        <v>809132.81</v>
      </c>
      <c r="I62" s="67"/>
      <c r="J62" s="85">
        <v>0</v>
      </c>
      <c r="K62" s="85">
        <v>190867.19</v>
      </c>
      <c r="L62" s="85">
        <v>809132.81</v>
      </c>
      <c r="M62" s="85">
        <v>0</v>
      </c>
      <c r="N62" s="84">
        <v>0</v>
      </c>
      <c r="O62" s="67"/>
      <c r="P62" s="67"/>
      <c r="Q62" s="84">
        <v>0</v>
      </c>
      <c r="R62" s="67"/>
      <c r="S62" s="67"/>
      <c r="T62" s="74"/>
      <c r="U62" s="67"/>
    </row>
    <row r="63" spans="2:21" x14ac:dyDescent="0.2">
      <c r="B63" s="82"/>
      <c r="C63" s="82" t="s">
        <v>80</v>
      </c>
      <c r="D63" s="83" t="s">
        <v>81</v>
      </c>
      <c r="E63" s="67"/>
      <c r="F63" s="67"/>
      <c r="G63" s="67"/>
      <c r="H63" s="84">
        <v>722726.54</v>
      </c>
      <c r="I63" s="67"/>
      <c r="J63" s="85">
        <v>0</v>
      </c>
      <c r="K63" s="85">
        <v>190867.19</v>
      </c>
      <c r="L63" s="85">
        <v>722726.54</v>
      </c>
      <c r="M63" s="85">
        <v>0</v>
      </c>
      <c r="N63" s="84">
        <v>0</v>
      </c>
      <c r="O63" s="67"/>
      <c r="P63" s="67"/>
      <c r="Q63" s="84">
        <v>0</v>
      </c>
      <c r="R63" s="67"/>
      <c r="S63" s="67"/>
      <c r="T63" s="74"/>
      <c r="U63" s="67"/>
    </row>
    <row r="64" spans="2:21" x14ac:dyDescent="0.2">
      <c r="B64" s="82"/>
      <c r="C64" s="82" t="s">
        <v>76</v>
      </c>
      <c r="D64" s="83" t="s">
        <v>77</v>
      </c>
      <c r="E64" s="67"/>
      <c r="F64" s="67"/>
      <c r="G64" s="67"/>
      <c r="H64" s="84">
        <v>86406.27</v>
      </c>
      <c r="I64" s="67"/>
      <c r="J64" s="85">
        <v>0</v>
      </c>
      <c r="K64" s="85">
        <v>0</v>
      </c>
      <c r="L64" s="85">
        <v>86406.27</v>
      </c>
      <c r="M64" s="85">
        <v>0</v>
      </c>
      <c r="N64" s="84">
        <v>0</v>
      </c>
      <c r="O64" s="67"/>
      <c r="P64" s="67"/>
      <c r="Q64" s="84">
        <v>0</v>
      </c>
      <c r="R64" s="67"/>
      <c r="S64" s="67"/>
      <c r="T64" s="74"/>
      <c r="U64" s="67"/>
    </row>
    <row r="65" spans="2:21" x14ac:dyDescent="0.2">
      <c r="B65" s="82"/>
      <c r="C65" s="82" t="s">
        <v>105</v>
      </c>
      <c r="D65" s="83" t="s">
        <v>106</v>
      </c>
      <c r="E65" s="67"/>
      <c r="F65" s="67"/>
      <c r="G65" s="67"/>
      <c r="H65" s="84">
        <v>1765565.62</v>
      </c>
      <c r="I65" s="67"/>
      <c r="J65" s="85">
        <v>0</v>
      </c>
      <c r="K65" s="85">
        <f>+K66+K68</f>
        <v>1471786.78</v>
      </c>
      <c r="L65" s="85">
        <v>1765565.62</v>
      </c>
      <c r="M65" s="85">
        <v>0</v>
      </c>
      <c r="N65" s="84">
        <v>0</v>
      </c>
      <c r="O65" s="67"/>
      <c r="P65" s="67"/>
      <c r="Q65" s="84">
        <v>0</v>
      </c>
      <c r="R65" s="67"/>
      <c r="S65" s="67"/>
      <c r="T65" s="74"/>
      <c r="U65" s="67"/>
    </row>
    <row r="66" spans="2:21" x14ac:dyDescent="0.2">
      <c r="B66" s="82"/>
      <c r="C66" s="82" t="s">
        <v>63</v>
      </c>
      <c r="D66" s="83" t="s">
        <v>64</v>
      </c>
      <c r="E66" s="67"/>
      <c r="F66" s="67"/>
      <c r="G66" s="67"/>
      <c r="H66" s="84">
        <v>0</v>
      </c>
      <c r="I66" s="67"/>
      <c r="J66" s="85">
        <v>0</v>
      </c>
      <c r="K66" s="85">
        <v>0</v>
      </c>
      <c r="L66" s="85">
        <v>0</v>
      </c>
      <c r="M66" s="85">
        <v>0</v>
      </c>
      <c r="N66" s="84">
        <v>0</v>
      </c>
      <c r="O66" s="67"/>
      <c r="P66" s="67"/>
      <c r="Q66" s="84">
        <v>0</v>
      </c>
      <c r="R66" s="67"/>
      <c r="S66" s="67"/>
      <c r="T66" s="74"/>
      <c r="U66" s="67"/>
    </row>
    <row r="67" spans="2:21" x14ac:dyDescent="0.2">
      <c r="B67" s="82"/>
      <c r="C67" s="82" t="s">
        <v>73</v>
      </c>
      <c r="D67" s="83" t="s">
        <v>74</v>
      </c>
      <c r="E67" s="67"/>
      <c r="F67" s="67"/>
      <c r="G67" s="67"/>
      <c r="H67" s="84">
        <v>0</v>
      </c>
      <c r="I67" s="67"/>
      <c r="J67" s="85">
        <v>0</v>
      </c>
      <c r="K67" s="85">
        <v>0</v>
      </c>
      <c r="L67" s="85">
        <v>0</v>
      </c>
      <c r="M67" s="85">
        <v>0</v>
      </c>
      <c r="N67" s="84">
        <v>0</v>
      </c>
      <c r="O67" s="67"/>
      <c r="P67" s="67"/>
      <c r="Q67" s="84">
        <v>0</v>
      </c>
      <c r="R67" s="67"/>
      <c r="S67" s="67"/>
      <c r="T67" s="74"/>
      <c r="U67" s="67"/>
    </row>
    <row r="68" spans="2:21" x14ac:dyDescent="0.2">
      <c r="B68" s="82"/>
      <c r="C68" s="82" t="s">
        <v>75</v>
      </c>
      <c r="D68" s="83" t="s">
        <v>7</v>
      </c>
      <c r="E68" s="67"/>
      <c r="F68" s="67"/>
      <c r="G68" s="67"/>
      <c r="H68" s="84">
        <v>1765565.62</v>
      </c>
      <c r="I68" s="67"/>
      <c r="J68" s="85">
        <v>0</v>
      </c>
      <c r="K68" s="85">
        <f>+K69</f>
        <v>1471786.78</v>
      </c>
      <c r="L68" s="85">
        <v>1765565.62</v>
      </c>
      <c r="M68" s="85">
        <v>0</v>
      </c>
      <c r="N68" s="84">
        <v>0</v>
      </c>
      <c r="O68" s="67"/>
      <c r="P68" s="67"/>
      <c r="Q68" s="84">
        <v>0</v>
      </c>
      <c r="R68" s="67"/>
      <c r="S68" s="67"/>
      <c r="T68" s="74"/>
      <c r="U68" s="67"/>
    </row>
    <row r="69" spans="2:21" x14ac:dyDescent="0.2">
      <c r="B69" s="82"/>
      <c r="C69" s="82" t="s">
        <v>80</v>
      </c>
      <c r="D69" s="83" t="s">
        <v>81</v>
      </c>
      <c r="E69" s="67"/>
      <c r="F69" s="67"/>
      <c r="G69" s="67"/>
      <c r="H69" s="84">
        <v>1465565.62</v>
      </c>
      <c r="I69" s="67"/>
      <c r="J69" s="85">
        <v>0</v>
      </c>
      <c r="K69" s="85">
        <v>1471786.78</v>
      </c>
      <c r="L69" s="85">
        <v>1465565.62</v>
      </c>
      <c r="M69" s="85">
        <v>0</v>
      </c>
      <c r="N69" s="84">
        <v>0</v>
      </c>
      <c r="O69" s="67"/>
      <c r="P69" s="67"/>
      <c r="Q69" s="84">
        <v>0</v>
      </c>
      <c r="R69" s="67"/>
      <c r="S69" s="67"/>
      <c r="T69" s="74"/>
      <c r="U69" s="67"/>
    </row>
    <row r="70" spans="2:21" x14ac:dyDescent="0.2">
      <c r="B70" s="82"/>
      <c r="C70" s="82" t="s">
        <v>76</v>
      </c>
      <c r="D70" s="83" t="s">
        <v>77</v>
      </c>
      <c r="E70" s="67"/>
      <c r="F70" s="67"/>
      <c r="G70" s="67"/>
      <c r="H70" s="84">
        <v>300000</v>
      </c>
      <c r="I70" s="67"/>
      <c r="J70" s="85">
        <v>0</v>
      </c>
      <c r="K70" s="85">
        <v>0</v>
      </c>
      <c r="L70" s="85">
        <v>300000</v>
      </c>
      <c r="M70" s="85">
        <v>0</v>
      </c>
      <c r="N70" s="84">
        <v>0</v>
      </c>
      <c r="O70" s="67"/>
      <c r="P70" s="67"/>
      <c r="Q70" s="84">
        <v>0</v>
      </c>
      <c r="R70" s="67"/>
      <c r="S70" s="67"/>
      <c r="T70" s="74"/>
      <c r="U70" s="67"/>
    </row>
    <row r="71" spans="2:21" x14ac:dyDescent="0.2">
      <c r="B71" s="82"/>
      <c r="C71" s="82" t="s">
        <v>82</v>
      </c>
      <c r="D71" s="83" t="s">
        <v>83</v>
      </c>
      <c r="E71" s="67"/>
      <c r="F71" s="67"/>
      <c r="G71" s="67"/>
      <c r="H71" s="84">
        <v>0</v>
      </c>
      <c r="I71" s="67"/>
      <c r="J71" s="85">
        <v>0</v>
      </c>
      <c r="K71" s="85">
        <v>0</v>
      </c>
      <c r="L71" s="85">
        <v>0</v>
      </c>
      <c r="M71" s="85">
        <v>0</v>
      </c>
      <c r="N71" s="84">
        <v>0</v>
      </c>
      <c r="O71" s="67"/>
      <c r="P71" s="67"/>
      <c r="Q71" s="84">
        <v>0</v>
      </c>
      <c r="R71" s="67"/>
      <c r="S71" s="67"/>
      <c r="T71" s="74"/>
      <c r="U71" s="67"/>
    </row>
    <row r="72" spans="2:21" ht="33.75" x14ac:dyDescent="0.2">
      <c r="B72" s="82"/>
      <c r="C72" s="82" t="s">
        <v>107</v>
      </c>
      <c r="D72" s="83" t="s">
        <v>108</v>
      </c>
      <c r="E72" s="67"/>
      <c r="F72" s="67"/>
      <c r="G72" s="67"/>
      <c r="H72" s="84">
        <v>261449.38</v>
      </c>
      <c r="I72" s="67"/>
      <c r="J72" s="85">
        <v>0</v>
      </c>
      <c r="K72" s="85">
        <f>+K73+K78</f>
        <v>25168.91</v>
      </c>
      <c r="L72" s="85">
        <v>261449.38</v>
      </c>
      <c r="M72" s="85">
        <v>0</v>
      </c>
      <c r="N72" s="84">
        <v>0</v>
      </c>
      <c r="O72" s="67"/>
      <c r="P72" s="67"/>
      <c r="Q72" s="84">
        <v>0</v>
      </c>
      <c r="R72" s="67"/>
      <c r="S72" s="67"/>
      <c r="T72" s="74"/>
      <c r="U72" s="67"/>
    </row>
    <row r="73" spans="2:21" x14ac:dyDescent="0.2">
      <c r="B73" s="82"/>
      <c r="C73" s="82" t="s">
        <v>61</v>
      </c>
      <c r="D73" s="83" t="s">
        <v>62</v>
      </c>
      <c r="E73" s="67"/>
      <c r="F73" s="67"/>
      <c r="G73" s="67"/>
      <c r="H73" s="84">
        <v>160461</v>
      </c>
      <c r="I73" s="67"/>
      <c r="J73" s="85">
        <v>0</v>
      </c>
      <c r="K73" s="85">
        <f>+K74+K76</f>
        <v>8907.66</v>
      </c>
      <c r="L73" s="85">
        <v>160461</v>
      </c>
      <c r="M73" s="85">
        <v>0</v>
      </c>
      <c r="N73" s="84">
        <v>0</v>
      </c>
      <c r="O73" s="67"/>
      <c r="P73" s="67"/>
      <c r="Q73" s="84">
        <v>0</v>
      </c>
      <c r="R73" s="67"/>
      <c r="S73" s="67"/>
      <c r="T73" s="74"/>
      <c r="U73" s="67"/>
    </row>
    <row r="74" spans="2:21" x14ac:dyDescent="0.2">
      <c r="B74" s="82"/>
      <c r="C74" s="82" t="s">
        <v>63</v>
      </c>
      <c r="D74" s="83" t="s">
        <v>64</v>
      </c>
      <c r="E74" s="67"/>
      <c r="F74" s="67"/>
      <c r="G74" s="67"/>
      <c r="H74" s="84">
        <v>53424.1</v>
      </c>
      <c r="I74" s="67"/>
      <c r="J74" s="85">
        <v>0</v>
      </c>
      <c r="K74" s="85">
        <f>+K75</f>
        <v>8907.66</v>
      </c>
      <c r="L74" s="85">
        <v>53424.1</v>
      </c>
      <c r="M74" s="85">
        <v>0</v>
      </c>
      <c r="N74" s="84">
        <v>0</v>
      </c>
      <c r="O74" s="67"/>
      <c r="P74" s="67"/>
      <c r="Q74" s="84">
        <v>0</v>
      </c>
      <c r="R74" s="67"/>
      <c r="S74" s="67"/>
      <c r="T74" s="74"/>
      <c r="U74" s="67"/>
    </row>
    <row r="75" spans="2:21" x14ac:dyDescent="0.2">
      <c r="B75" s="82"/>
      <c r="C75" s="82" t="s">
        <v>96</v>
      </c>
      <c r="D75" s="83" t="s">
        <v>97</v>
      </c>
      <c r="E75" s="67"/>
      <c r="F75" s="67"/>
      <c r="G75" s="67"/>
      <c r="H75" s="84">
        <v>53424.1</v>
      </c>
      <c r="I75" s="67"/>
      <c r="J75" s="85">
        <v>0</v>
      </c>
      <c r="K75" s="85">
        <v>8907.66</v>
      </c>
      <c r="L75" s="85">
        <v>53424.1</v>
      </c>
      <c r="M75" s="85">
        <v>0</v>
      </c>
      <c r="N75" s="84">
        <v>0</v>
      </c>
      <c r="O75" s="67"/>
      <c r="P75" s="67"/>
      <c r="Q75" s="84">
        <v>0</v>
      </c>
      <c r="R75" s="67"/>
      <c r="S75" s="67"/>
      <c r="T75" s="74"/>
      <c r="U75" s="67"/>
    </row>
    <row r="76" spans="2:21" x14ac:dyDescent="0.2">
      <c r="B76" s="82"/>
      <c r="C76" s="82" t="s">
        <v>98</v>
      </c>
      <c r="D76" s="83" t="s">
        <v>15</v>
      </c>
      <c r="E76" s="67"/>
      <c r="F76" s="67"/>
      <c r="G76" s="67"/>
      <c r="H76" s="84">
        <v>107036.9</v>
      </c>
      <c r="I76" s="67"/>
      <c r="J76" s="85">
        <v>0</v>
      </c>
      <c r="K76" s="85">
        <v>0</v>
      </c>
      <c r="L76" s="85">
        <v>107036.9</v>
      </c>
      <c r="M76" s="85">
        <v>0</v>
      </c>
      <c r="N76" s="84">
        <v>0</v>
      </c>
      <c r="O76" s="67"/>
      <c r="P76" s="67"/>
      <c r="Q76" s="84">
        <v>0</v>
      </c>
      <c r="R76" s="67"/>
      <c r="S76" s="67"/>
      <c r="T76" s="74"/>
      <c r="U76" s="67"/>
    </row>
    <row r="77" spans="2:21" x14ac:dyDescent="0.2">
      <c r="B77" s="82"/>
      <c r="C77" s="82" t="s">
        <v>99</v>
      </c>
      <c r="D77" s="83" t="s">
        <v>100</v>
      </c>
      <c r="E77" s="67"/>
      <c r="F77" s="67"/>
      <c r="G77" s="67"/>
      <c r="H77" s="84">
        <v>107036.9</v>
      </c>
      <c r="I77" s="67"/>
      <c r="J77" s="85">
        <v>0</v>
      </c>
      <c r="K77" s="85">
        <v>0</v>
      </c>
      <c r="L77" s="85">
        <v>107036.9</v>
      </c>
      <c r="M77" s="85">
        <v>0</v>
      </c>
      <c r="N77" s="84">
        <v>0</v>
      </c>
      <c r="O77" s="67"/>
      <c r="P77" s="67"/>
      <c r="Q77" s="84">
        <v>0</v>
      </c>
      <c r="R77" s="67"/>
      <c r="S77" s="67"/>
      <c r="T77" s="74"/>
      <c r="U77" s="67"/>
    </row>
    <row r="78" spans="2:21" x14ac:dyDescent="0.2">
      <c r="B78" s="82"/>
      <c r="C78" s="82" t="s">
        <v>90</v>
      </c>
      <c r="D78" s="83" t="s">
        <v>91</v>
      </c>
      <c r="E78" s="67"/>
      <c r="F78" s="67"/>
      <c r="G78" s="67"/>
      <c r="H78" s="84">
        <v>100988.38</v>
      </c>
      <c r="I78" s="67"/>
      <c r="J78" s="85">
        <v>0</v>
      </c>
      <c r="K78" s="85">
        <f>+K79+K81</f>
        <v>16261.25</v>
      </c>
      <c r="L78" s="85">
        <v>100988.38</v>
      </c>
      <c r="M78" s="85">
        <v>0</v>
      </c>
      <c r="N78" s="84">
        <v>0</v>
      </c>
      <c r="O78" s="67"/>
      <c r="P78" s="67"/>
      <c r="Q78" s="84">
        <v>0</v>
      </c>
      <c r="R78" s="67"/>
      <c r="S78" s="67"/>
      <c r="T78" s="74"/>
      <c r="U78" s="67"/>
    </row>
    <row r="79" spans="2:21" x14ac:dyDescent="0.2">
      <c r="B79" s="82"/>
      <c r="C79" s="82" t="s">
        <v>63</v>
      </c>
      <c r="D79" s="83" t="s">
        <v>64</v>
      </c>
      <c r="E79" s="67"/>
      <c r="F79" s="67"/>
      <c r="G79" s="67"/>
      <c r="H79" s="84">
        <v>14608.9</v>
      </c>
      <c r="I79" s="67"/>
      <c r="J79" s="85">
        <v>0</v>
      </c>
      <c r="K79" s="85">
        <f>+K80</f>
        <v>16261.25</v>
      </c>
      <c r="L79" s="85">
        <v>14608.9</v>
      </c>
      <c r="M79" s="85">
        <v>0</v>
      </c>
      <c r="N79" s="84">
        <v>0</v>
      </c>
      <c r="O79" s="67"/>
      <c r="P79" s="67"/>
      <c r="Q79" s="84">
        <v>0</v>
      </c>
      <c r="R79" s="67"/>
      <c r="S79" s="67"/>
      <c r="T79" s="74"/>
      <c r="U79" s="67"/>
    </row>
    <row r="80" spans="2:21" x14ac:dyDescent="0.2">
      <c r="B80" s="82"/>
      <c r="C80" s="82" t="s">
        <v>96</v>
      </c>
      <c r="D80" s="83" t="s">
        <v>97</v>
      </c>
      <c r="E80" s="67"/>
      <c r="F80" s="67"/>
      <c r="G80" s="67"/>
      <c r="H80" s="84">
        <v>14608.9</v>
      </c>
      <c r="I80" s="67"/>
      <c r="J80" s="85">
        <v>0</v>
      </c>
      <c r="K80" s="85">
        <v>16261.25</v>
      </c>
      <c r="L80" s="85">
        <v>14608.9</v>
      </c>
      <c r="M80" s="85">
        <v>0</v>
      </c>
      <c r="N80" s="84">
        <v>0</v>
      </c>
      <c r="O80" s="67"/>
      <c r="P80" s="67"/>
      <c r="Q80" s="84">
        <v>0</v>
      </c>
      <c r="R80" s="67"/>
      <c r="S80" s="67"/>
      <c r="T80" s="74"/>
      <c r="U80" s="67"/>
    </row>
    <row r="81" spans="2:21" x14ac:dyDescent="0.2">
      <c r="B81" s="82"/>
      <c r="C81" s="82" t="s">
        <v>98</v>
      </c>
      <c r="D81" s="83" t="s">
        <v>15</v>
      </c>
      <c r="E81" s="67"/>
      <c r="F81" s="67"/>
      <c r="G81" s="67"/>
      <c r="H81" s="84">
        <v>86379.48</v>
      </c>
      <c r="I81" s="67"/>
      <c r="J81" s="85">
        <v>0</v>
      </c>
      <c r="K81" s="85">
        <v>0</v>
      </c>
      <c r="L81" s="85">
        <v>86379.48</v>
      </c>
      <c r="M81" s="85">
        <v>0</v>
      </c>
      <c r="N81" s="84">
        <v>0</v>
      </c>
      <c r="O81" s="67"/>
      <c r="P81" s="67"/>
      <c r="Q81" s="84">
        <v>0</v>
      </c>
      <c r="R81" s="67"/>
      <c r="S81" s="67"/>
      <c r="T81" s="74"/>
      <c r="U81" s="67"/>
    </row>
    <row r="82" spans="2:21" x14ac:dyDescent="0.2">
      <c r="B82" s="82"/>
      <c r="C82" s="82" t="s">
        <v>99</v>
      </c>
      <c r="D82" s="83" t="s">
        <v>100</v>
      </c>
      <c r="E82" s="67"/>
      <c r="F82" s="67"/>
      <c r="G82" s="67"/>
      <c r="H82" s="84">
        <v>86379.48</v>
      </c>
      <c r="I82" s="67"/>
      <c r="J82" s="85">
        <v>0</v>
      </c>
      <c r="K82" s="85">
        <v>0</v>
      </c>
      <c r="L82" s="85">
        <v>86379.48</v>
      </c>
      <c r="M82" s="85">
        <v>0</v>
      </c>
      <c r="N82" s="84">
        <v>0</v>
      </c>
      <c r="O82" s="67"/>
      <c r="P82" s="67"/>
      <c r="Q82" s="84">
        <v>0</v>
      </c>
      <c r="R82" s="67"/>
      <c r="S82" s="67"/>
      <c r="T82" s="74"/>
      <c r="U82" s="67"/>
    </row>
    <row r="83" spans="2:21" ht="22.5" x14ac:dyDescent="0.2">
      <c r="B83" s="82"/>
      <c r="C83" s="82" t="s">
        <v>109</v>
      </c>
      <c r="D83" s="83" t="s">
        <v>110</v>
      </c>
      <c r="E83" s="67"/>
      <c r="F83" s="67"/>
      <c r="G83" s="67"/>
      <c r="H83" s="84">
        <v>106100</v>
      </c>
      <c r="I83" s="67"/>
      <c r="J83" s="85">
        <v>0</v>
      </c>
      <c r="K83" s="85">
        <f>+K84+K88+K92+K96+K100</f>
        <v>97200</v>
      </c>
      <c r="L83" s="85">
        <v>106100</v>
      </c>
      <c r="M83" s="85">
        <v>122300</v>
      </c>
      <c r="N83" s="84">
        <v>130100</v>
      </c>
      <c r="O83" s="67"/>
      <c r="P83" s="67"/>
      <c r="Q83" s="84">
        <v>142700</v>
      </c>
      <c r="R83" s="67"/>
      <c r="S83" s="67"/>
      <c r="T83" s="74"/>
      <c r="U83" s="67"/>
    </row>
    <row r="84" spans="2:21" ht="33.75" x14ac:dyDescent="0.2">
      <c r="B84" s="82"/>
      <c r="C84" s="82" t="s">
        <v>111</v>
      </c>
      <c r="D84" s="83" t="s">
        <v>112</v>
      </c>
      <c r="E84" s="67"/>
      <c r="F84" s="67"/>
      <c r="G84" s="67"/>
      <c r="H84" s="84">
        <v>1500</v>
      </c>
      <c r="I84" s="67"/>
      <c r="J84" s="85">
        <v>0</v>
      </c>
      <c r="K84" s="85">
        <f>+K85</f>
        <v>0</v>
      </c>
      <c r="L84" s="85">
        <v>1500</v>
      </c>
      <c r="M84" s="85">
        <v>1500</v>
      </c>
      <c r="N84" s="84">
        <v>1500</v>
      </c>
      <c r="O84" s="67"/>
      <c r="P84" s="67"/>
      <c r="Q84" s="84">
        <v>1500</v>
      </c>
      <c r="R84" s="67"/>
      <c r="S84" s="67"/>
      <c r="T84" s="74"/>
      <c r="U84" s="67"/>
    </row>
    <row r="85" spans="2:21" x14ac:dyDescent="0.2">
      <c r="B85" s="82"/>
      <c r="C85" s="82" t="s">
        <v>61</v>
      </c>
      <c r="D85" s="83" t="s">
        <v>62</v>
      </c>
      <c r="E85" s="67"/>
      <c r="F85" s="67"/>
      <c r="G85" s="67"/>
      <c r="H85" s="84">
        <v>1500</v>
      </c>
      <c r="I85" s="67"/>
      <c r="J85" s="85">
        <v>0</v>
      </c>
      <c r="K85" s="85">
        <f>+K86</f>
        <v>0</v>
      </c>
      <c r="L85" s="85">
        <v>1500</v>
      </c>
      <c r="M85" s="85">
        <v>1500</v>
      </c>
      <c r="N85" s="84">
        <v>1500</v>
      </c>
      <c r="O85" s="67"/>
      <c r="P85" s="67"/>
      <c r="Q85" s="84">
        <v>1500</v>
      </c>
      <c r="R85" s="67"/>
      <c r="S85" s="67"/>
      <c r="T85" s="74"/>
      <c r="U85" s="67"/>
    </row>
    <row r="86" spans="2:21" x14ac:dyDescent="0.2">
      <c r="B86" s="82"/>
      <c r="C86" s="82" t="s">
        <v>63</v>
      </c>
      <c r="D86" s="83" t="s">
        <v>64</v>
      </c>
      <c r="E86" s="67"/>
      <c r="F86" s="67"/>
      <c r="G86" s="67"/>
      <c r="H86" s="84">
        <v>1500</v>
      </c>
      <c r="I86" s="67"/>
      <c r="J86" s="85">
        <v>0</v>
      </c>
      <c r="K86" s="85">
        <f>+K87</f>
        <v>0</v>
      </c>
      <c r="L86" s="85">
        <v>1500</v>
      </c>
      <c r="M86" s="85">
        <v>1500</v>
      </c>
      <c r="N86" s="84">
        <v>1500</v>
      </c>
      <c r="O86" s="67"/>
      <c r="P86" s="67"/>
      <c r="Q86" s="84">
        <v>1500</v>
      </c>
      <c r="R86" s="67"/>
      <c r="S86" s="67"/>
      <c r="T86" s="74"/>
      <c r="U86" s="67"/>
    </row>
    <row r="87" spans="2:21" x14ac:dyDescent="0.2">
      <c r="B87" s="82"/>
      <c r="C87" s="82" t="s">
        <v>73</v>
      </c>
      <c r="D87" s="83" t="s">
        <v>74</v>
      </c>
      <c r="E87" s="67"/>
      <c r="F87" s="67"/>
      <c r="G87" s="67"/>
      <c r="H87" s="84">
        <v>1500</v>
      </c>
      <c r="I87" s="67"/>
      <c r="J87" s="85">
        <v>0</v>
      </c>
      <c r="K87" s="85">
        <v>0</v>
      </c>
      <c r="L87" s="85">
        <v>1500</v>
      </c>
      <c r="M87" s="85">
        <v>1500</v>
      </c>
      <c r="N87" s="84">
        <v>1500</v>
      </c>
      <c r="O87" s="67"/>
      <c r="P87" s="67"/>
      <c r="Q87" s="84">
        <v>1500</v>
      </c>
      <c r="R87" s="67"/>
      <c r="S87" s="67"/>
      <c r="T87" s="74"/>
      <c r="U87" s="67"/>
    </row>
    <row r="88" spans="2:21" ht="33.75" x14ac:dyDescent="0.2">
      <c r="B88" s="82"/>
      <c r="C88" s="82" t="s">
        <v>113</v>
      </c>
      <c r="D88" s="83" t="s">
        <v>114</v>
      </c>
      <c r="E88" s="67"/>
      <c r="F88" s="67"/>
      <c r="G88" s="67"/>
      <c r="H88" s="84">
        <v>32400</v>
      </c>
      <c r="I88" s="67"/>
      <c r="J88" s="85">
        <v>0</v>
      </c>
      <c r="K88" s="85">
        <f>+K89</f>
        <v>17700</v>
      </c>
      <c r="L88" s="85">
        <v>32400</v>
      </c>
      <c r="M88" s="85">
        <v>32400</v>
      </c>
      <c r="N88" s="84">
        <v>32400</v>
      </c>
      <c r="O88" s="67"/>
      <c r="P88" s="67"/>
      <c r="Q88" s="84">
        <v>32400</v>
      </c>
      <c r="R88" s="67"/>
      <c r="S88" s="67"/>
      <c r="T88" s="74"/>
      <c r="U88" s="67"/>
    </row>
    <row r="89" spans="2:21" x14ac:dyDescent="0.2">
      <c r="B89" s="82"/>
      <c r="C89" s="82" t="s">
        <v>61</v>
      </c>
      <c r="D89" s="83" t="s">
        <v>62</v>
      </c>
      <c r="E89" s="67"/>
      <c r="F89" s="67"/>
      <c r="G89" s="67"/>
      <c r="H89" s="84">
        <v>32400</v>
      </c>
      <c r="I89" s="67"/>
      <c r="J89" s="85">
        <v>0</v>
      </c>
      <c r="K89" s="85">
        <f>+K90</f>
        <v>17700</v>
      </c>
      <c r="L89" s="85">
        <v>32400</v>
      </c>
      <c r="M89" s="85">
        <v>32400</v>
      </c>
      <c r="N89" s="84">
        <v>32400</v>
      </c>
      <c r="O89" s="67"/>
      <c r="P89" s="67"/>
      <c r="Q89" s="84">
        <v>32400</v>
      </c>
      <c r="R89" s="67"/>
      <c r="S89" s="67"/>
      <c r="T89" s="74"/>
      <c r="U89" s="67"/>
    </row>
    <row r="90" spans="2:21" x14ac:dyDescent="0.2">
      <c r="B90" s="82"/>
      <c r="C90" s="82" t="s">
        <v>63</v>
      </c>
      <c r="D90" s="83" t="s">
        <v>64</v>
      </c>
      <c r="E90" s="67"/>
      <c r="F90" s="67"/>
      <c r="G90" s="67"/>
      <c r="H90" s="84">
        <v>32400</v>
      </c>
      <c r="I90" s="67"/>
      <c r="J90" s="85">
        <v>0</v>
      </c>
      <c r="K90" s="85">
        <f>+K91</f>
        <v>17700</v>
      </c>
      <c r="L90" s="85">
        <v>32400</v>
      </c>
      <c r="M90" s="85">
        <v>32400</v>
      </c>
      <c r="N90" s="84">
        <v>32400</v>
      </c>
      <c r="O90" s="67"/>
      <c r="P90" s="67"/>
      <c r="Q90" s="84">
        <v>32400</v>
      </c>
      <c r="R90" s="67"/>
      <c r="S90" s="67"/>
      <c r="T90" s="74"/>
      <c r="U90" s="67"/>
    </row>
    <row r="91" spans="2:21" x14ac:dyDescent="0.2">
      <c r="B91" s="82"/>
      <c r="C91" s="82" t="s">
        <v>65</v>
      </c>
      <c r="D91" s="83" t="s">
        <v>66</v>
      </c>
      <c r="E91" s="67"/>
      <c r="F91" s="67"/>
      <c r="G91" s="67"/>
      <c r="H91" s="84">
        <v>32400</v>
      </c>
      <c r="I91" s="67"/>
      <c r="J91" s="85">
        <v>0</v>
      </c>
      <c r="K91" s="85">
        <v>17700</v>
      </c>
      <c r="L91" s="85">
        <v>32400</v>
      </c>
      <c r="M91" s="85">
        <v>32400</v>
      </c>
      <c r="N91" s="84">
        <v>32400</v>
      </c>
      <c r="O91" s="67"/>
      <c r="P91" s="67"/>
      <c r="Q91" s="84">
        <v>32400</v>
      </c>
      <c r="R91" s="67"/>
      <c r="S91" s="67"/>
      <c r="T91" s="74"/>
      <c r="U91" s="67"/>
    </row>
    <row r="92" spans="2:21" ht="33.75" x14ac:dyDescent="0.2">
      <c r="B92" s="82"/>
      <c r="C92" s="82" t="s">
        <v>115</v>
      </c>
      <c r="D92" s="83" t="s">
        <v>116</v>
      </c>
      <c r="E92" s="67"/>
      <c r="F92" s="67"/>
      <c r="G92" s="67"/>
      <c r="H92" s="84">
        <v>52200</v>
      </c>
      <c r="I92" s="67"/>
      <c r="J92" s="85">
        <v>0</v>
      </c>
      <c r="K92" s="85">
        <f>+K93</f>
        <v>59500</v>
      </c>
      <c r="L92" s="85">
        <v>52200</v>
      </c>
      <c r="M92" s="85">
        <v>68400</v>
      </c>
      <c r="N92" s="84">
        <v>76200</v>
      </c>
      <c r="O92" s="67"/>
      <c r="P92" s="67"/>
      <c r="Q92" s="84">
        <v>88800</v>
      </c>
      <c r="R92" s="67"/>
      <c r="S92" s="67"/>
      <c r="T92" s="74"/>
      <c r="U92" s="67"/>
    </row>
    <row r="93" spans="2:21" x14ac:dyDescent="0.2">
      <c r="B93" s="82"/>
      <c r="C93" s="82" t="s">
        <v>61</v>
      </c>
      <c r="D93" s="83" t="s">
        <v>62</v>
      </c>
      <c r="E93" s="67"/>
      <c r="F93" s="67"/>
      <c r="G93" s="67"/>
      <c r="H93" s="84">
        <v>52200</v>
      </c>
      <c r="I93" s="67"/>
      <c r="J93" s="85">
        <v>0</v>
      </c>
      <c r="K93" s="85">
        <f>+K94</f>
        <v>59500</v>
      </c>
      <c r="L93" s="85">
        <v>52200</v>
      </c>
      <c r="M93" s="85">
        <v>68400</v>
      </c>
      <c r="N93" s="84">
        <v>76200</v>
      </c>
      <c r="O93" s="67"/>
      <c r="P93" s="67"/>
      <c r="Q93" s="84">
        <v>88800</v>
      </c>
      <c r="R93" s="67"/>
      <c r="S93" s="67"/>
      <c r="T93" s="74"/>
      <c r="U93" s="67"/>
    </row>
    <row r="94" spans="2:21" x14ac:dyDescent="0.2">
      <c r="B94" s="82"/>
      <c r="C94" s="82" t="s">
        <v>63</v>
      </c>
      <c r="D94" s="83" t="s">
        <v>64</v>
      </c>
      <c r="E94" s="67"/>
      <c r="F94" s="67"/>
      <c r="G94" s="67"/>
      <c r="H94" s="84">
        <v>52200</v>
      </c>
      <c r="I94" s="67"/>
      <c r="J94" s="85">
        <v>0</v>
      </c>
      <c r="K94" s="85">
        <f>+K95</f>
        <v>59500</v>
      </c>
      <c r="L94" s="85">
        <v>52200</v>
      </c>
      <c r="M94" s="85">
        <v>68400</v>
      </c>
      <c r="N94" s="84">
        <v>76200</v>
      </c>
      <c r="O94" s="67"/>
      <c r="P94" s="67"/>
      <c r="Q94" s="84">
        <v>88800</v>
      </c>
      <c r="R94" s="67"/>
      <c r="S94" s="67"/>
      <c r="T94" s="74"/>
      <c r="U94" s="67"/>
    </row>
    <row r="95" spans="2:21" x14ac:dyDescent="0.2">
      <c r="B95" s="82"/>
      <c r="C95" s="82" t="s">
        <v>65</v>
      </c>
      <c r="D95" s="83" t="s">
        <v>66</v>
      </c>
      <c r="E95" s="67"/>
      <c r="F95" s="67"/>
      <c r="G95" s="67"/>
      <c r="H95" s="84">
        <v>52200</v>
      </c>
      <c r="I95" s="67"/>
      <c r="J95" s="85">
        <v>0</v>
      </c>
      <c r="K95" s="85">
        <v>59500</v>
      </c>
      <c r="L95" s="85">
        <v>52200</v>
      </c>
      <c r="M95" s="85">
        <v>68400</v>
      </c>
      <c r="N95" s="84">
        <v>76200</v>
      </c>
      <c r="O95" s="67"/>
      <c r="P95" s="67"/>
      <c r="Q95" s="84">
        <v>88800</v>
      </c>
      <c r="R95" s="67"/>
      <c r="S95" s="67"/>
      <c r="T95" s="74"/>
      <c r="U95" s="67"/>
    </row>
    <row r="96" spans="2:21" ht="33.75" x14ac:dyDescent="0.2">
      <c r="B96" s="82"/>
      <c r="C96" s="82" t="s">
        <v>117</v>
      </c>
      <c r="D96" s="83" t="s">
        <v>118</v>
      </c>
      <c r="E96" s="67"/>
      <c r="F96" s="67"/>
      <c r="G96" s="67"/>
      <c r="H96" s="84">
        <v>0</v>
      </c>
      <c r="I96" s="67"/>
      <c r="J96" s="85">
        <v>0</v>
      </c>
      <c r="K96" s="85">
        <v>0</v>
      </c>
      <c r="L96" s="85">
        <v>0</v>
      </c>
      <c r="M96" s="85">
        <v>0</v>
      </c>
      <c r="N96" s="84">
        <v>0</v>
      </c>
      <c r="O96" s="67"/>
      <c r="P96" s="67"/>
      <c r="Q96" s="84">
        <v>0</v>
      </c>
      <c r="R96" s="67"/>
      <c r="S96" s="67"/>
      <c r="T96" s="74"/>
      <c r="U96" s="67"/>
    </row>
    <row r="97" spans="2:21" x14ac:dyDescent="0.2">
      <c r="B97" s="82"/>
      <c r="C97" s="82" t="s">
        <v>61</v>
      </c>
      <c r="D97" s="83" t="s">
        <v>62</v>
      </c>
      <c r="E97" s="67"/>
      <c r="F97" s="67"/>
      <c r="G97" s="67"/>
      <c r="H97" s="84">
        <v>0</v>
      </c>
      <c r="I97" s="67"/>
      <c r="J97" s="85">
        <v>0</v>
      </c>
      <c r="K97" s="85">
        <v>0</v>
      </c>
      <c r="L97" s="85">
        <v>0</v>
      </c>
      <c r="M97" s="85">
        <v>0</v>
      </c>
      <c r="N97" s="84">
        <v>0</v>
      </c>
      <c r="O97" s="67"/>
      <c r="P97" s="67"/>
      <c r="Q97" s="84">
        <v>0</v>
      </c>
      <c r="R97" s="67"/>
      <c r="S97" s="67"/>
      <c r="T97" s="74"/>
      <c r="U97" s="67"/>
    </row>
    <row r="98" spans="2:21" x14ac:dyDescent="0.2">
      <c r="B98" s="82"/>
      <c r="C98" s="82" t="s">
        <v>63</v>
      </c>
      <c r="D98" s="83" t="s">
        <v>64</v>
      </c>
      <c r="E98" s="67"/>
      <c r="F98" s="67"/>
      <c r="G98" s="67"/>
      <c r="H98" s="84">
        <v>0</v>
      </c>
      <c r="I98" s="67"/>
      <c r="J98" s="85">
        <v>0</v>
      </c>
      <c r="K98" s="85">
        <v>0</v>
      </c>
      <c r="L98" s="85">
        <v>0</v>
      </c>
      <c r="M98" s="85">
        <v>0</v>
      </c>
      <c r="N98" s="84">
        <v>0</v>
      </c>
      <c r="O98" s="67"/>
      <c r="P98" s="67"/>
      <c r="Q98" s="84">
        <v>0</v>
      </c>
      <c r="R98" s="67"/>
      <c r="S98" s="67"/>
      <c r="T98" s="74"/>
      <c r="U98" s="67"/>
    </row>
    <row r="99" spans="2:21" x14ac:dyDescent="0.2">
      <c r="B99" s="82"/>
      <c r="C99" s="82" t="s">
        <v>65</v>
      </c>
      <c r="D99" s="83" t="s">
        <v>66</v>
      </c>
      <c r="E99" s="67"/>
      <c r="F99" s="67"/>
      <c r="G99" s="67"/>
      <c r="H99" s="84">
        <v>0</v>
      </c>
      <c r="I99" s="67"/>
      <c r="J99" s="85">
        <v>0</v>
      </c>
      <c r="K99" s="85">
        <v>0</v>
      </c>
      <c r="L99" s="85">
        <v>0</v>
      </c>
      <c r="M99" s="85">
        <v>0</v>
      </c>
      <c r="N99" s="84">
        <v>0</v>
      </c>
      <c r="O99" s="67"/>
      <c r="P99" s="67"/>
      <c r="Q99" s="84">
        <v>0</v>
      </c>
      <c r="R99" s="67"/>
      <c r="S99" s="67"/>
      <c r="T99" s="74"/>
      <c r="U99" s="67"/>
    </row>
    <row r="100" spans="2:21" ht="33.75" x14ac:dyDescent="0.2">
      <c r="B100" s="82"/>
      <c r="C100" s="82" t="s">
        <v>119</v>
      </c>
      <c r="D100" s="83" t="s">
        <v>120</v>
      </c>
      <c r="E100" s="67"/>
      <c r="F100" s="67"/>
      <c r="G100" s="67"/>
      <c r="H100" s="84">
        <v>20000</v>
      </c>
      <c r="I100" s="67"/>
      <c r="J100" s="85">
        <v>0</v>
      </c>
      <c r="K100" s="85">
        <f>+K101</f>
        <v>20000</v>
      </c>
      <c r="L100" s="85">
        <v>20000</v>
      </c>
      <c r="M100" s="85">
        <v>20000</v>
      </c>
      <c r="N100" s="84">
        <v>20000</v>
      </c>
      <c r="O100" s="67"/>
      <c r="P100" s="67"/>
      <c r="Q100" s="84">
        <v>20000</v>
      </c>
      <c r="R100" s="67"/>
      <c r="S100" s="67"/>
      <c r="T100" s="74"/>
      <c r="U100" s="67"/>
    </row>
    <row r="101" spans="2:21" x14ac:dyDescent="0.2">
      <c r="B101" s="82"/>
      <c r="C101" s="82" t="s">
        <v>61</v>
      </c>
      <c r="D101" s="83" t="s">
        <v>62</v>
      </c>
      <c r="E101" s="67"/>
      <c r="F101" s="67"/>
      <c r="G101" s="67"/>
      <c r="H101" s="84">
        <v>20000</v>
      </c>
      <c r="I101" s="67"/>
      <c r="J101" s="85">
        <v>0</v>
      </c>
      <c r="K101" s="85">
        <f>+K102</f>
        <v>20000</v>
      </c>
      <c r="L101" s="85">
        <v>20000</v>
      </c>
      <c r="M101" s="85">
        <v>20000</v>
      </c>
      <c r="N101" s="84">
        <v>20000</v>
      </c>
      <c r="O101" s="67"/>
      <c r="P101" s="67"/>
      <c r="Q101" s="84">
        <v>20000</v>
      </c>
      <c r="R101" s="67"/>
      <c r="S101" s="67"/>
      <c r="T101" s="74"/>
      <c r="U101" s="67"/>
    </row>
    <row r="102" spans="2:21" x14ac:dyDescent="0.2">
      <c r="B102" s="82"/>
      <c r="C102" s="82" t="s">
        <v>63</v>
      </c>
      <c r="D102" s="83" t="s">
        <v>64</v>
      </c>
      <c r="E102" s="67"/>
      <c r="F102" s="67"/>
      <c r="G102" s="67"/>
      <c r="H102" s="84">
        <v>20000</v>
      </c>
      <c r="I102" s="67"/>
      <c r="J102" s="85">
        <v>0</v>
      </c>
      <c r="K102" s="85">
        <f>+K103</f>
        <v>20000</v>
      </c>
      <c r="L102" s="85">
        <v>20000</v>
      </c>
      <c r="M102" s="85">
        <v>20000</v>
      </c>
      <c r="N102" s="84">
        <v>20000</v>
      </c>
      <c r="O102" s="67"/>
      <c r="P102" s="67"/>
      <c r="Q102" s="84">
        <v>20000</v>
      </c>
      <c r="R102" s="67"/>
      <c r="S102" s="67"/>
      <c r="T102" s="74"/>
      <c r="U102" s="67"/>
    </row>
    <row r="103" spans="2:21" x14ac:dyDescent="0.2">
      <c r="B103" s="82"/>
      <c r="C103" s="82" t="s">
        <v>65</v>
      </c>
      <c r="D103" s="83" t="s">
        <v>66</v>
      </c>
      <c r="E103" s="67"/>
      <c r="F103" s="67"/>
      <c r="G103" s="67"/>
      <c r="H103" s="84">
        <v>20000</v>
      </c>
      <c r="I103" s="67"/>
      <c r="J103" s="85">
        <v>0</v>
      </c>
      <c r="K103" s="85">
        <v>20000</v>
      </c>
      <c r="L103" s="85">
        <v>20000</v>
      </c>
      <c r="M103" s="85">
        <v>20000</v>
      </c>
      <c r="N103" s="84">
        <v>20000</v>
      </c>
      <c r="O103" s="67"/>
      <c r="P103" s="67"/>
      <c r="Q103" s="84">
        <v>20000</v>
      </c>
      <c r="R103" s="67"/>
      <c r="S103" s="67"/>
      <c r="T103" s="74"/>
      <c r="U103" s="67"/>
    </row>
    <row r="104" spans="2:21" ht="22.5" x14ac:dyDescent="0.2">
      <c r="B104" s="82"/>
      <c r="C104" s="82" t="s">
        <v>121</v>
      </c>
      <c r="D104" s="83" t="s">
        <v>122</v>
      </c>
      <c r="E104" s="67"/>
      <c r="F104" s="67"/>
      <c r="G104" s="67"/>
      <c r="H104" s="84">
        <v>0</v>
      </c>
      <c r="I104" s="67"/>
      <c r="J104" s="85">
        <v>0</v>
      </c>
      <c r="K104" s="85">
        <v>0</v>
      </c>
      <c r="L104" s="85">
        <v>0</v>
      </c>
      <c r="M104" s="85">
        <v>113900</v>
      </c>
      <c r="N104" s="84">
        <v>113900</v>
      </c>
      <c r="O104" s="67"/>
      <c r="P104" s="67"/>
      <c r="Q104" s="84">
        <v>113900</v>
      </c>
      <c r="R104" s="67"/>
      <c r="S104" s="67"/>
      <c r="T104" s="74"/>
      <c r="U104" s="67"/>
    </row>
    <row r="105" spans="2:21" ht="33.75" x14ac:dyDescent="0.2">
      <c r="B105" s="82"/>
      <c r="C105" s="82" t="s">
        <v>123</v>
      </c>
      <c r="D105" s="83" t="s">
        <v>89</v>
      </c>
      <c r="E105" s="67"/>
      <c r="F105" s="67"/>
      <c r="G105" s="67"/>
      <c r="H105" s="84">
        <v>0</v>
      </c>
      <c r="I105" s="67"/>
      <c r="J105" s="85">
        <v>0</v>
      </c>
      <c r="K105" s="85">
        <v>0</v>
      </c>
      <c r="L105" s="85">
        <v>0</v>
      </c>
      <c r="M105" s="85">
        <v>7250</v>
      </c>
      <c r="N105" s="84">
        <v>7250</v>
      </c>
      <c r="O105" s="67"/>
      <c r="P105" s="67"/>
      <c r="Q105" s="84">
        <v>7250</v>
      </c>
      <c r="R105" s="67"/>
      <c r="S105" s="67"/>
      <c r="T105" s="74"/>
      <c r="U105" s="67"/>
    </row>
    <row r="106" spans="2:21" x14ac:dyDescent="0.2">
      <c r="B106" s="82"/>
      <c r="C106" s="82" t="s">
        <v>124</v>
      </c>
      <c r="D106" s="83" t="s">
        <v>125</v>
      </c>
      <c r="E106" s="67"/>
      <c r="F106" s="67"/>
      <c r="G106" s="67"/>
      <c r="H106" s="84">
        <v>0</v>
      </c>
      <c r="I106" s="67"/>
      <c r="J106" s="85">
        <v>0</v>
      </c>
      <c r="K106" s="85">
        <v>0</v>
      </c>
      <c r="L106" s="85">
        <v>0</v>
      </c>
      <c r="M106" s="85">
        <v>7250</v>
      </c>
      <c r="N106" s="84">
        <v>7250</v>
      </c>
      <c r="O106" s="67"/>
      <c r="P106" s="67"/>
      <c r="Q106" s="84">
        <v>7250</v>
      </c>
      <c r="R106" s="67"/>
      <c r="S106" s="67"/>
      <c r="T106" s="74"/>
      <c r="U106" s="67"/>
    </row>
    <row r="107" spans="2:21" x14ac:dyDescent="0.2">
      <c r="B107" s="82"/>
      <c r="C107" s="82" t="s">
        <v>63</v>
      </c>
      <c r="D107" s="83" t="s">
        <v>64</v>
      </c>
      <c r="E107" s="67"/>
      <c r="F107" s="67"/>
      <c r="G107" s="67"/>
      <c r="H107" s="84">
        <v>0</v>
      </c>
      <c r="I107" s="67"/>
      <c r="J107" s="85">
        <v>0</v>
      </c>
      <c r="K107" s="85">
        <v>0</v>
      </c>
      <c r="L107" s="85">
        <v>0</v>
      </c>
      <c r="M107" s="85">
        <v>7250</v>
      </c>
      <c r="N107" s="84">
        <v>7250</v>
      </c>
      <c r="O107" s="67"/>
      <c r="P107" s="67"/>
      <c r="Q107" s="84">
        <v>7250</v>
      </c>
      <c r="R107" s="67"/>
      <c r="S107" s="67"/>
      <c r="T107" s="74"/>
      <c r="U107" s="67"/>
    </row>
    <row r="108" spans="2:21" x14ac:dyDescent="0.2">
      <c r="B108" s="82"/>
      <c r="C108" s="82" t="s">
        <v>65</v>
      </c>
      <c r="D108" s="83" t="s">
        <v>66</v>
      </c>
      <c r="E108" s="67"/>
      <c r="F108" s="67"/>
      <c r="G108" s="67"/>
      <c r="H108" s="84">
        <v>0</v>
      </c>
      <c r="I108" s="67"/>
      <c r="J108" s="85">
        <v>0</v>
      </c>
      <c r="K108" s="85">
        <v>0</v>
      </c>
      <c r="L108" s="85">
        <v>0</v>
      </c>
      <c r="M108" s="85">
        <v>7250</v>
      </c>
      <c r="N108" s="84">
        <v>7250</v>
      </c>
      <c r="O108" s="67"/>
      <c r="P108" s="67"/>
      <c r="Q108" s="84">
        <v>7250</v>
      </c>
      <c r="R108" s="67"/>
      <c r="S108" s="67"/>
      <c r="T108" s="74"/>
      <c r="U108" s="67"/>
    </row>
    <row r="109" spans="2:21" ht="33.75" x14ac:dyDescent="0.2">
      <c r="B109" s="82"/>
      <c r="C109" s="82" t="s">
        <v>126</v>
      </c>
      <c r="D109" s="83" t="s">
        <v>127</v>
      </c>
      <c r="E109" s="67"/>
      <c r="F109" s="67"/>
      <c r="G109" s="67"/>
      <c r="H109" s="84">
        <v>0</v>
      </c>
      <c r="I109" s="67"/>
      <c r="J109" s="85">
        <v>0</v>
      </c>
      <c r="K109" s="85">
        <v>0</v>
      </c>
      <c r="L109" s="85">
        <v>0</v>
      </c>
      <c r="M109" s="85">
        <v>106650</v>
      </c>
      <c r="N109" s="84">
        <v>106650</v>
      </c>
      <c r="O109" s="67"/>
      <c r="P109" s="67"/>
      <c r="Q109" s="84">
        <v>106650</v>
      </c>
      <c r="R109" s="67"/>
      <c r="S109" s="67"/>
      <c r="T109" s="74"/>
      <c r="U109" s="67"/>
    </row>
    <row r="110" spans="2:21" x14ac:dyDescent="0.2">
      <c r="B110" s="82"/>
      <c r="C110" s="82" t="s">
        <v>61</v>
      </c>
      <c r="D110" s="83" t="s">
        <v>62</v>
      </c>
      <c r="E110" s="67"/>
      <c r="F110" s="67"/>
      <c r="G110" s="67"/>
      <c r="H110" s="84">
        <v>0</v>
      </c>
      <c r="I110" s="67"/>
      <c r="J110" s="85">
        <v>0</v>
      </c>
      <c r="K110" s="85">
        <v>0</v>
      </c>
      <c r="L110" s="85">
        <v>0</v>
      </c>
      <c r="M110" s="85">
        <v>100000</v>
      </c>
      <c r="N110" s="84">
        <v>100000</v>
      </c>
      <c r="O110" s="67"/>
      <c r="P110" s="67"/>
      <c r="Q110" s="84">
        <v>100000</v>
      </c>
      <c r="R110" s="67"/>
      <c r="S110" s="67"/>
      <c r="T110" s="74"/>
      <c r="U110" s="67"/>
    </row>
    <row r="111" spans="2:21" x14ac:dyDescent="0.2">
      <c r="B111" s="82"/>
      <c r="C111" s="82" t="s">
        <v>63</v>
      </c>
      <c r="D111" s="83" t="s">
        <v>64</v>
      </c>
      <c r="E111" s="67"/>
      <c r="F111" s="67"/>
      <c r="G111" s="67"/>
      <c r="H111" s="84">
        <v>0</v>
      </c>
      <c r="I111" s="67"/>
      <c r="J111" s="85">
        <v>0</v>
      </c>
      <c r="K111" s="85">
        <v>0</v>
      </c>
      <c r="L111" s="85">
        <v>0</v>
      </c>
      <c r="M111" s="85">
        <v>100000</v>
      </c>
      <c r="N111" s="84">
        <v>100000</v>
      </c>
      <c r="O111" s="67"/>
      <c r="P111" s="67"/>
      <c r="Q111" s="84">
        <v>100000</v>
      </c>
      <c r="R111" s="67"/>
      <c r="S111" s="67"/>
      <c r="T111" s="74"/>
      <c r="U111" s="67"/>
    </row>
    <row r="112" spans="2:21" x14ac:dyDescent="0.2">
      <c r="B112" s="82"/>
      <c r="C112" s="82" t="s">
        <v>73</v>
      </c>
      <c r="D112" s="83" t="s">
        <v>74</v>
      </c>
      <c r="E112" s="67"/>
      <c r="F112" s="67"/>
      <c r="G112" s="67"/>
      <c r="H112" s="84">
        <v>0</v>
      </c>
      <c r="I112" s="67"/>
      <c r="J112" s="85">
        <v>0</v>
      </c>
      <c r="K112" s="85">
        <v>0</v>
      </c>
      <c r="L112" s="85">
        <v>0</v>
      </c>
      <c r="M112" s="85">
        <v>100000</v>
      </c>
      <c r="N112" s="84">
        <v>100000</v>
      </c>
      <c r="O112" s="67"/>
      <c r="P112" s="67"/>
      <c r="Q112" s="84">
        <v>100000</v>
      </c>
      <c r="R112" s="67"/>
      <c r="S112" s="67"/>
      <c r="T112" s="74"/>
      <c r="U112" s="67"/>
    </row>
    <row r="113" spans="2:21" x14ac:dyDescent="0.2">
      <c r="B113" s="82"/>
      <c r="C113" s="82" t="s">
        <v>124</v>
      </c>
      <c r="D113" s="83" t="s">
        <v>125</v>
      </c>
      <c r="E113" s="67"/>
      <c r="F113" s="67"/>
      <c r="G113" s="67"/>
      <c r="H113" s="84">
        <v>0</v>
      </c>
      <c r="I113" s="67"/>
      <c r="J113" s="85">
        <v>0</v>
      </c>
      <c r="K113" s="85">
        <v>0</v>
      </c>
      <c r="L113" s="85">
        <v>0</v>
      </c>
      <c r="M113" s="85">
        <v>6650</v>
      </c>
      <c r="N113" s="84">
        <v>6650</v>
      </c>
      <c r="O113" s="67"/>
      <c r="P113" s="67"/>
      <c r="Q113" s="84">
        <v>6650</v>
      </c>
      <c r="R113" s="67"/>
      <c r="S113" s="67"/>
      <c r="T113" s="74"/>
      <c r="U113" s="67"/>
    </row>
    <row r="114" spans="2:21" x14ac:dyDescent="0.2">
      <c r="B114" s="82"/>
      <c r="C114" s="82" t="s">
        <v>63</v>
      </c>
      <c r="D114" s="83" t="s">
        <v>64</v>
      </c>
      <c r="E114" s="67"/>
      <c r="F114" s="67"/>
      <c r="G114" s="67"/>
      <c r="H114" s="84">
        <v>0</v>
      </c>
      <c r="I114" s="67"/>
      <c r="J114" s="85">
        <v>0</v>
      </c>
      <c r="K114" s="85">
        <v>0</v>
      </c>
      <c r="L114" s="85">
        <v>0</v>
      </c>
      <c r="M114" s="85">
        <v>6650</v>
      </c>
      <c r="N114" s="84">
        <v>6650</v>
      </c>
      <c r="O114" s="67"/>
      <c r="P114" s="67"/>
      <c r="Q114" s="84">
        <v>6650</v>
      </c>
      <c r="R114" s="67"/>
      <c r="S114" s="67"/>
      <c r="T114" s="74"/>
      <c r="U114" s="67"/>
    </row>
    <row r="115" spans="2:21" x14ac:dyDescent="0.2">
      <c r="B115" s="82"/>
      <c r="C115" s="82" t="s">
        <v>73</v>
      </c>
      <c r="D115" s="83" t="s">
        <v>74</v>
      </c>
      <c r="E115" s="67"/>
      <c r="F115" s="67"/>
      <c r="G115" s="67"/>
      <c r="H115" s="84">
        <v>0</v>
      </c>
      <c r="I115" s="67"/>
      <c r="J115" s="85">
        <v>0</v>
      </c>
      <c r="K115" s="85">
        <v>0</v>
      </c>
      <c r="L115" s="85">
        <v>0</v>
      </c>
      <c r="M115" s="85">
        <v>6650</v>
      </c>
      <c r="N115" s="84">
        <v>6650</v>
      </c>
      <c r="O115" s="67"/>
      <c r="P115" s="67"/>
      <c r="Q115" s="84">
        <v>6650</v>
      </c>
      <c r="R115" s="67"/>
      <c r="S115" s="67"/>
      <c r="T115" s="74"/>
      <c r="U115" s="67"/>
    </row>
    <row r="116" spans="2:21" ht="22.5" x14ac:dyDescent="0.2">
      <c r="B116" s="82"/>
      <c r="C116" s="82" t="s">
        <v>128</v>
      </c>
      <c r="D116" s="83" t="s">
        <v>129</v>
      </c>
      <c r="E116" s="67"/>
      <c r="F116" s="67"/>
      <c r="G116" s="67"/>
      <c r="H116" s="84">
        <v>0</v>
      </c>
      <c r="I116" s="67"/>
      <c r="J116" s="85">
        <v>0</v>
      </c>
      <c r="K116" s="85">
        <v>0</v>
      </c>
      <c r="L116" s="85">
        <v>0</v>
      </c>
      <c r="M116" s="85">
        <v>838734.88</v>
      </c>
      <c r="N116" s="84">
        <v>664334.88</v>
      </c>
      <c r="O116" s="67"/>
      <c r="P116" s="67"/>
      <c r="Q116" s="84">
        <v>650934.88</v>
      </c>
      <c r="R116" s="67"/>
      <c r="S116" s="67"/>
      <c r="T116" s="74"/>
      <c r="U116" s="67"/>
    </row>
    <row r="117" spans="2:21" ht="33.75" x14ac:dyDescent="0.2">
      <c r="B117" s="82"/>
      <c r="C117" s="82" t="s">
        <v>130</v>
      </c>
      <c r="D117" s="83" t="s">
        <v>131</v>
      </c>
      <c r="E117" s="67"/>
      <c r="F117" s="67"/>
      <c r="G117" s="67"/>
      <c r="H117" s="84">
        <v>0</v>
      </c>
      <c r="I117" s="67"/>
      <c r="J117" s="85">
        <v>0</v>
      </c>
      <c r="K117" s="85">
        <v>0</v>
      </c>
      <c r="L117" s="85">
        <v>0</v>
      </c>
      <c r="M117" s="85">
        <v>247534.88</v>
      </c>
      <c r="N117" s="84">
        <v>245534.88</v>
      </c>
      <c r="O117" s="67"/>
      <c r="P117" s="67"/>
      <c r="Q117" s="84">
        <v>244534.88</v>
      </c>
      <c r="R117" s="67"/>
      <c r="S117" s="67"/>
      <c r="T117" s="74"/>
      <c r="U117" s="67"/>
    </row>
    <row r="118" spans="2:21" x14ac:dyDescent="0.2">
      <c r="B118" s="82"/>
      <c r="C118" s="82" t="s">
        <v>61</v>
      </c>
      <c r="D118" s="83" t="s">
        <v>62</v>
      </c>
      <c r="E118" s="67"/>
      <c r="F118" s="67"/>
      <c r="G118" s="67"/>
      <c r="H118" s="84">
        <v>0</v>
      </c>
      <c r="I118" s="67"/>
      <c r="J118" s="85">
        <v>0</v>
      </c>
      <c r="K118" s="85">
        <v>0</v>
      </c>
      <c r="L118" s="85">
        <v>0</v>
      </c>
      <c r="M118" s="85">
        <v>84000</v>
      </c>
      <c r="N118" s="84">
        <v>82000</v>
      </c>
      <c r="O118" s="67"/>
      <c r="P118" s="67"/>
      <c r="Q118" s="84">
        <v>81000</v>
      </c>
      <c r="R118" s="67"/>
      <c r="S118" s="67"/>
      <c r="T118" s="74"/>
      <c r="U118" s="67"/>
    </row>
    <row r="119" spans="2:21" x14ac:dyDescent="0.2">
      <c r="B119" s="82"/>
      <c r="C119" s="82" t="s">
        <v>63</v>
      </c>
      <c r="D119" s="83" t="s">
        <v>64</v>
      </c>
      <c r="E119" s="67"/>
      <c r="F119" s="67"/>
      <c r="G119" s="67"/>
      <c r="H119" s="84">
        <v>0</v>
      </c>
      <c r="I119" s="67"/>
      <c r="J119" s="85">
        <v>0</v>
      </c>
      <c r="K119" s="85">
        <v>0</v>
      </c>
      <c r="L119" s="85">
        <v>0</v>
      </c>
      <c r="M119" s="85">
        <v>10265.120000000001</v>
      </c>
      <c r="N119" s="84">
        <v>8265.1200000000008</v>
      </c>
      <c r="O119" s="67"/>
      <c r="P119" s="67"/>
      <c r="Q119" s="84">
        <v>7265.12</v>
      </c>
      <c r="R119" s="67"/>
      <c r="S119" s="67"/>
      <c r="T119" s="74"/>
      <c r="U119" s="67"/>
    </row>
    <row r="120" spans="2:21" x14ac:dyDescent="0.2">
      <c r="B120" s="82"/>
      <c r="C120" s="82" t="s">
        <v>96</v>
      </c>
      <c r="D120" s="83" t="s">
        <v>97</v>
      </c>
      <c r="E120" s="67"/>
      <c r="F120" s="67"/>
      <c r="G120" s="67"/>
      <c r="H120" s="84">
        <v>0</v>
      </c>
      <c r="I120" s="67"/>
      <c r="J120" s="85">
        <v>0</v>
      </c>
      <c r="K120" s="85">
        <v>0</v>
      </c>
      <c r="L120" s="85">
        <v>0</v>
      </c>
      <c r="M120" s="85">
        <v>10265.120000000001</v>
      </c>
      <c r="N120" s="84">
        <v>8265.1200000000008</v>
      </c>
      <c r="O120" s="67"/>
      <c r="P120" s="67"/>
      <c r="Q120" s="84">
        <v>7265.12</v>
      </c>
      <c r="R120" s="67"/>
      <c r="S120" s="67"/>
      <c r="T120" s="74"/>
      <c r="U120" s="67"/>
    </row>
    <row r="121" spans="2:21" x14ac:dyDescent="0.2">
      <c r="B121" s="82"/>
      <c r="C121" s="82" t="s">
        <v>98</v>
      </c>
      <c r="D121" s="83" t="s">
        <v>15</v>
      </c>
      <c r="E121" s="67"/>
      <c r="F121" s="67"/>
      <c r="G121" s="67"/>
      <c r="H121" s="84">
        <v>0</v>
      </c>
      <c r="I121" s="67"/>
      <c r="J121" s="85">
        <v>0</v>
      </c>
      <c r="K121" s="85">
        <v>0</v>
      </c>
      <c r="L121" s="85">
        <v>0</v>
      </c>
      <c r="M121" s="85">
        <v>73734.880000000005</v>
      </c>
      <c r="N121" s="84">
        <v>73734.880000000005</v>
      </c>
      <c r="O121" s="67"/>
      <c r="P121" s="67"/>
      <c r="Q121" s="84">
        <v>73734.880000000005</v>
      </c>
      <c r="R121" s="67"/>
      <c r="S121" s="67"/>
      <c r="T121" s="74"/>
      <c r="U121" s="67"/>
    </row>
    <row r="122" spans="2:21" x14ac:dyDescent="0.2">
      <c r="B122" s="82"/>
      <c r="C122" s="82" t="s">
        <v>99</v>
      </c>
      <c r="D122" s="83" t="s">
        <v>100</v>
      </c>
      <c r="E122" s="67"/>
      <c r="F122" s="67"/>
      <c r="G122" s="67"/>
      <c r="H122" s="84">
        <v>0</v>
      </c>
      <c r="I122" s="67"/>
      <c r="J122" s="85">
        <v>0</v>
      </c>
      <c r="K122" s="85">
        <v>0</v>
      </c>
      <c r="L122" s="85">
        <v>0</v>
      </c>
      <c r="M122" s="85">
        <v>73734.880000000005</v>
      </c>
      <c r="N122" s="84">
        <v>73734.880000000005</v>
      </c>
      <c r="O122" s="67"/>
      <c r="P122" s="67"/>
      <c r="Q122" s="84">
        <v>73734.880000000005</v>
      </c>
      <c r="R122" s="67"/>
      <c r="S122" s="67"/>
      <c r="T122" s="74"/>
      <c r="U122" s="67"/>
    </row>
    <row r="123" spans="2:21" x14ac:dyDescent="0.2">
      <c r="B123" s="82"/>
      <c r="C123" s="82" t="s">
        <v>132</v>
      </c>
      <c r="D123" s="83" t="s">
        <v>133</v>
      </c>
      <c r="E123" s="67"/>
      <c r="F123" s="67"/>
      <c r="G123" s="67"/>
      <c r="H123" s="84">
        <v>0</v>
      </c>
      <c r="I123" s="67"/>
      <c r="J123" s="85">
        <v>0</v>
      </c>
      <c r="K123" s="85">
        <v>0</v>
      </c>
      <c r="L123" s="85">
        <v>0</v>
      </c>
      <c r="M123" s="85">
        <v>81734.880000000005</v>
      </c>
      <c r="N123" s="84">
        <v>81734.880000000005</v>
      </c>
      <c r="O123" s="67"/>
      <c r="P123" s="67"/>
      <c r="Q123" s="84">
        <v>81734.880000000005</v>
      </c>
      <c r="R123" s="67"/>
      <c r="S123" s="67"/>
      <c r="T123" s="74"/>
      <c r="U123" s="67"/>
    </row>
    <row r="124" spans="2:21" x14ac:dyDescent="0.2">
      <c r="B124" s="82"/>
      <c r="C124" s="82" t="s">
        <v>63</v>
      </c>
      <c r="D124" s="83" t="s">
        <v>64</v>
      </c>
      <c r="E124" s="67"/>
      <c r="F124" s="67"/>
      <c r="G124" s="67"/>
      <c r="H124" s="84">
        <v>0</v>
      </c>
      <c r="I124" s="67"/>
      <c r="J124" s="85">
        <v>0</v>
      </c>
      <c r="K124" s="85">
        <v>0</v>
      </c>
      <c r="L124" s="85">
        <v>0</v>
      </c>
      <c r="M124" s="85">
        <v>8000</v>
      </c>
      <c r="N124" s="84">
        <v>8000</v>
      </c>
      <c r="O124" s="67"/>
      <c r="P124" s="67"/>
      <c r="Q124" s="84">
        <v>8000</v>
      </c>
      <c r="R124" s="67"/>
      <c r="S124" s="67"/>
      <c r="T124" s="74"/>
      <c r="U124" s="67"/>
    </row>
    <row r="125" spans="2:21" x14ac:dyDescent="0.2">
      <c r="B125" s="82"/>
      <c r="C125" s="82" t="s">
        <v>96</v>
      </c>
      <c r="D125" s="83" t="s">
        <v>97</v>
      </c>
      <c r="E125" s="67"/>
      <c r="F125" s="67"/>
      <c r="G125" s="67"/>
      <c r="H125" s="84">
        <v>0</v>
      </c>
      <c r="I125" s="67"/>
      <c r="J125" s="85">
        <v>0</v>
      </c>
      <c r="K125" s="85">
        <v>0</v>
      </c>
      <c r="L125" s="85">
        <v>0</v>
      </c>
      <c r="M125" s="85">
        <v>8000</v>
      </c>
      <c r="N125" s="84">
        <v>8000</v>
      </c>
      <c r="O125" s="67"/>
      <c r="P125" s="67"/>
      <c r="Q125" s="84">
        <v>8000</v>
      </c>
      <c r="R125" s="67"/>
      <c r="S125" s="67"/>
      <c r="T125" s="74"/>
      <c r="U125" s="67"/>
    </row>
    <row r="126" spans="2:21" x14ac:dyDescent="0.2">
      <c r="B126" s="82"/>
      <c r="C126" s="82" t="s">
        <v>98</v>
      </c>
      <c r="D126" s="83" t="s">
        <v>15</v>
      </c>
      <c r="E126" s="67"/>
      <c r="F126" s="67"/>
      <c r="G126" s="67"/>
      <c r="H126" s="84">
        <v>0</v>
      </c>
      <c r="I126" s="67"/>
      <c r="J126" s="85">
        <v>0</v>
      </c>
      <c r="K126" s="85">
        <v>0</v>
      </c>
      <c r="L126" s="85">
        <v>0</v>
      </c>
      <c r="M126" s="85">
        <v>73734.880000000005</v>
      </c>
      <c r="N126" s="84">
        <v>73734.880000000005</v>
      </c>
      <c r="O126" s="67"/>
      <c r="P126" s="67"/>
      <c r="Q126" s="84">
        <v>73734.880000000005</v>
      </c>
      <c r="R126" s="67"/>
      <c r="S126" s="67"/>
      <c r="T126" s="74"/>
      <c r="U126" s="67"/>
    </row>
    <row r="127" spans="2:21" x14ac:dyDescent="0.2">
      <c r="B127" s="82"/>
      <c r="C127" s="82" t="s">
        <v>99</v>
      </c>
      <c r="D127" s="83" t="s">
        <v>100</v>
      </c>
      <c r="E127" s="67"/>
      <c r="F127" s="67"/>
      <c r="G127" s="67"/>
      <c r="H127" s="84">
        <v>0</v>
      </c>
      <c r="I127" s="67"/>
      <c r="J127" s="85">
        <v>0</v>
      </c>
      <c r="K127" s="85">
        <v>0</v>
      </c>
      <c r="L127" s="85">
        <v>0</v>
      </c>
      <c r="M127" s="85">
        <v>73734.880000000005</v>
      </c>
      <c r="N127" s="84">
        <v>73734.880000000005</v>
      </c>
      <c r="O127" s="67"/>
      <c r="P127" s="67"/>
      <c r="Q127" s="84">
        <v>73734.880000000005</v>
      </c>
      <c r="R127" s="67"/>
      <c r="S127" s="67"/>
      <c r="T127" s="74"/>
      <c r="U127" s="67"/>
    </row>
    <row r="128" spans="2:21" x14ac:dyDescent="0.2">
      <c r="B128" s="82"/>
      <c r="C128" s="82" t="s">
        <v>90</v>
      </c>
      <c r="D128" s="83" t="s">
        <v>91</v>
      </c>
      <c r="E128" s="67"/>
      <c r="F128" s="67"/>
      <c r="G128" s="67"/>
      <c r="H128" s="84">
        <v>0</v>
      </c>
      <c r="I128" s="67"/>
      <c r="J128" s="85">
        <v>0</v>
      </c>
      <c r="K128" s="85">
        <v>0</v>
      </c>
      <c r="L128" s="85">
        <v>0</v>
      </c>
      <c r="M128" s="85">
        <v>81800</v>
      </c>
      <c r="N128" s="84">
        <v>81800</v>
      </c>
      <c r="O128" s="67"/>
      <c r="P128" s="67"/>
      <c r="Q128" s="84">
        <v>81800</v>
      </c>
      <c r="R128" s="67"/>
      <c r="S128" s="67"/>
      <c r="T128" s="74"/>
      <c r="U128" s="67"/>
    </row>
    <row r="129" spans="2:21" x14ac:dyDescent="0.2">
      <c r="B129" s="82"/>
      <c r="C129" s="82" t="s">
        <v>63</v>
      </c>
      <c r="D129" s="83" t="s">
        <v>64</v>
      </c>
      <c r="E129" s="67"/>
      <c r="F129" s="67"/>
      <c r="G129" s="67"/>
      <c r="H129" s="84">
        <v>0</v>
      </c>
      <c r="I129" s="67"/>
      <c r="J129" s="85">
        <v>0</v>
      </c>
      <c r="K129" s="85">
        <v>0</v>
      </c>
      <c r="L129" s="85">
        <v>0</v>
      </c>
      <c r="M129" s="85">
        <v>8000</v>
      </c>
      <c r="N129" s="84">
        <v>8000</v>
      </c>
      <c r="O129" s="67"/>
      <c r="P129" s="67"/>
      <c r="Q129" s="84">
        <v>8000</v>
      </c>
      <c r="R129" s="67"/>
      <c r="S129" s="67"/>
      <c r="T129" s="74"/>
      <c r="U129" s="67"/>
    </row>
    <row r="130" spans="2:21" x14ac:dyDescent="0.2">
      <c r="B130" s="82"/>
      <c r="C130" s="82" t="s">
        <v>96</v>
      </c>
      <c r="D130" s="83" t="s">
        <v>97</v>
      </c>
      <c r="E130" s="67"/>
      <c r="F130" s="67"/>
      <c r="G130" s="67"/>
      <c r="H130" s="84">
        <v>0</v>
      </c>
      <c r="I130" s="67"/>
      <c r="J130" s="85">
        <v>0</v>
      </c>
      <c r="K130" s="85">
        <v>0</v>
      </c>
      <c r="L130" s="85">
        <v>0</v>
      </c>
      <c r="M130" s="85">
        <v>8000</v>
      </c>
      <c r="N130" s="84">
        <v>8000</v>
      </c>
      <c r="O130" s="67"/>
      <c r="P130" s="67"/>
      <c r="Q130" s="84">
        <v>8000</v>
      </c>
      <c r="R130" s="67"/>
      <c r="S130" s="67"/>
      <c r="T130" s="74"/>
      <c r="U130" s="67"/>
    </row>
    <row r="131" spans="2:21" x14ac:dyDescent="0.2">
      <c r="B131" s="82"/>
      <c r="C131" s="82" t="s">
        <v>98</v>
      </c>
      <c r="D131" s="83" t="s">
        <v>15</v>
      </c>
      <c r="E131" s="67"/>
      <c r="F131" s="67"/>
      <c r="G131" s="67"/>
      <c r="H131" s="84">
        <v>0</v>
      </c>
      <c r="I131" s="67"/>
      <c r="J131" s="85">
        <v>0</v>
      </c>
      <c r="K131" s="85">
        <v>0</v>
      </c>
      <c r="L131" s="85">
        <v>0</v>
      </c>
      <c r="M131" s="85">
        <v>73800</v>
      </c>
      <c r="N131" s="84">
        <v>73800</v>
      </c>
      <c r="O131" s="67"/>
      <c r="P131" s="67"/>
      <c r="Q131" s="84">
        <v>73800</v>
      </c>
      <c r="R131" s="67"/>
      <c r="S131" s="67"/>
      <c r="T131" s="74"/>
      <c r="U131" s="67"/>
    </row>
    <row r="132" spans="2:21" x14ac:dyDescent="0.2">
      <c r="B132" s="82"/>
      <c r="C132" s="82" t="s">
        <v>99</v>
      </c>
      <c r="D132" s="83" t="s">
        <v>100</v>
      </c>
      <c r="E132" s="67"/>
      <c r="F132" s="67"/>
      <c r="G132" s="67"/>
      <c r="H132" s="84">
        <v>0</v>
      </c>
      <c r="I132" s="67"/>
      <c r="J132" s="85">
        <v>0</v>
      </c>
      <c r="K132" s="85">
        <v>0</v>
      </c>
      <c r="L132" s="85">
        <v>0</v>
      </c>
      <c r="M132" s="85">
        <v>73800</v>
      </c>
      <c r="N132" s="84">
        <v>73800</v>
      </c>
      <c r="O132" s="67"/>
      <c r="P132" s="67"/>
      <c r="Q132" s="84">
        <v>73800</v>
      </c>
      <c r="R132" s="67"/>
      <c r="S132" s="67"/>
      <c r="T132" s="74"/>
      <c r="U132" s="67"/>
    </row>
    <row r="133" spans="2:21" ht="33.75" x14ac:dyDescent="0.2">
      <c r="B133" s="82"/>
      <c r="C133" s="82" t="s">
        <v>134</v>
      </c>
      <c r="D133" s="83" t="s">
        <v>108</v>
      </c>
      <c r="E133" s="67"/>
      <c r="F133" s="67"/>
      <c r="G133" s="67"/>
      <c r="H133" s="84">
        <v>0</v>
      </c>
      <c r="I133" s="67"/>
      <c r="J133" s="85">
        <v>0</v>
      </c>
      <c r="K133" s="85">
        <v>0</v>
      </c>
      <c r="L133" s="85">
        <v>0</v>
      </c>
      <c r="M133" s="85">
        <v>421200</v>
      </c>
      <c r="N133" s="84">
        <v>418800</v>
      </c>
      <c r="O133" s="67"/>
      <c r="P133" s="67"/>
      <c r="Q133" s="84">
        <v>406400</v>
      </c>
      <c r="R133" s="67"/>
      <c r="S133" s="67"/>
      <c r="T133" s="74"/>
      <c r="U133" s="67"/>
    </row>
    <row r="134" spans="2:21" x14ac:dyDescent="0.2">
      <c r="B134" s="82"/>
      <c r="C134" s="82" t="s">
        <v>61</v>
      </c>
      <c r="D134" s="83" t="s">
        <v>62</v>
      </c>
      <c r="E134" s="67"/>
      <c r="F134" s="67"/>
      <c r="G134" s="67"/>
      <c r="H134" s="84">
        <v>0</v>
      </c>
      <c r="I134" s="67"/>
      <c r="J134" s="85">
        <v>0</v>
      </c>
      <c r="K134" s="85">
        <v>0</v>
      </c>
      <c r="L134" s="85">
        <v>0</v>
      </c>
      <c r="M134" s="85">
        <v>93000</v>
      </c>
      <c r="N134" s="84">
        <v>90600</v>
      </c>
      <c r="O134" s="67"/>
      <c r="P134" s="67"/>
      <c r="Q134" s="84">
        <v>87900</v>
      </c>
      <c r="R134" s="67"/>
      <c r="S134" s="67"/>
      <c r="T134" s="74"/>
      <c r="U134" s="67"/>
    </row>
    <row r="135" spans="2:21" x14ac:dyDescent="0.2">
      <c r="B135" s="82"/>
      <c r="C135" s="82" t="s">
        <v>63</v>
      </c>
      <c r="D135" s="83" t="s">
        <v>64</v>
      </c>
      <c r="E135" s="67"/>
      <c r="F135" s="67"/>
      <c r="G135" s="67"/>
      <c r="H135" s="84">
        <v>0</v>
      </c>
      <c r="I135" s="67"/>
      <c r="J135" s="85">
        <v>0</v>
      </c>
      <c r="K135" s="85">
        <v>0</v>
      </c>
      <c r="L135" s="85">
        <v>0</v>
      </c>
      <c r="M135" s="85">
        <v>13000</v>
      </c>
      <c r="N135" s="84">
        <v>10600</v>
      </c>
      <c r="O135" s="67"/>
      <c r="P135" s="67"/>
      <c r="Q135" s="84">
        <v>7900</v>
      </c>
      <c r="R135" s="67"/>
      <c r="S135" s="67"/>
      <c r="T135" s="74"/>
      <c r="U135" s="67"/>
    </row>
    <row r="136" spans="2:21" x14ac:dyDescent="0.2">
      <c r="B136" s="82"/>
      <c r="C136" s="82" t="s">
        <v>96</v>
      </c>
      <c r="D136" s="83" t="s">
        <v>97</v>
      </c>
      <c r="E136" s="67"/>
      <c r="F136" s="67"/>
      <c r="G136" s="67"/>
      <c r="H136" s="84">
        <v>0</v>
      </c>
      <c r="I136" s="67"/>
      <c r="J136" s="85">
        <v>0</v>
      </c>
      <c r="K136" s="85">
        <v>0</v>
      </c>
      <c r="L136" s="85">
        <v>0</v>
      </c>
      <c r="M136" s="85">
        <v>13000</v>
      </c>
      <c r="N136" s="84">
        <v>10600</v>
      </c>
      <c r="O136" s="67"/>
      <c r="P136" s="67"/>
      <c r="Q136" s="84">
        <v>7900</v>
      </c>
      <c r="R136" s="67"/>
      <c r="S136" s="67"/>
      <c r="T136" s="74"/>
      <c r="U136" s="67"/>
    </row>
    <row r="137" spans="2:21" x14ac:dyDescent="0.2">
      <c r="B137" s="82"/>
      <c r="C137" s="82" t="s">
        <v>98</v>
      </c>
      <c r="D137" s="83" t="s">
        <v>15</v>
      </c>
      <c r="E137" s="67"/>
      <c r="F137" s="67"/>
      <c r="G137" s="67"/>
      <c r="H137" s="84">
        <v>0</v>
      </c>
      <c r="I137" s="67"/>
      <c r="J137" s="85">
        <v>0</v>
      </c>
      <c r="K137" s="85">
        <v>0</v>
      </c>
      <c r="L137" s="85">
        <v>0</v>
      </c>
      <c r="M137" s="85">
        <v>80000</v>
      </c>
      <c r="N137" s="84">
        <v>80000</v>
      </c>
      <c r="O137" s="67"/>
      <c r="P137" s="67"/>
      <c r="Q137" s="84">
        <v>80000</v>
      </c>
      <c r="R137" s="67"/>
      <c r="S137" s="67"/>
      <c r="T137" s="74"/>
      <c r="U137" s="67"/>
    </row>
    <row r="138" spans="2:21" x14ac:dyDescent="0.2">
      <c r="B138" s="82"/>
      <c r="C138" s="82" t="s">
        <v>99</v>
      </c>
      <c r="D138" s="83" t="s">
        <v>100</v>
      </c>
      <c r="E138" s="67"/>
      <c r="F138" s="67"/>
      <c r="G138" s="67"/>
      <c r="H138" s="84">
        <v>0</v>
      </c>
      <c r="I138" s="67"/>
      <c r="J138" s="85">
        <v>0</v>
      </c>
      <c r="K138" s="85">
        <v>0</v>
      </c>
      <c r="L138" s="85">
        <v>0</v>
      </c>
      <c r="M138" s="85">
        <v>80000</v>
      </c>
      <c r="N138" s="84">
        <v>80000</v>
      </c>
      <c r="O138" s="67"/>
      <c r="P138" s="67"/>
      <c r="Q138" s="84">
        <v>80000</v>
      </c>
      <c r="R138" s="67"/>
      <c r="S138" s="67"/>
      <c r="T138" s="74"/>
      <c r="U138" s="67"/>
    </row>
    <row r="139" spans="2:21" x14ac:dyDescent="0.2">
      <c r="B139" s="82"/>
      <c r="C139" s="82" t="s">
        <v>90</v>
      </c>
      <c r="D139" s="83" t="s">
        <v>91</v>
      </c>
      <c r="E139" s="67"/>
      <c r="F139" s="67"/>
      <c r="G139" s="67"/>
      <c r="H139" s="84">
        <v>0</v>
      </c>
      <c r="I139" s="67"/>
      <c r="J139" s="85">
        <v>0</v>
      </c>
      <c r="K139" s="85">
        <v>0</v>
      </c>
      <c r="L139" s="85">
        <v>0</v>
      </c>
      <c r="M139" s="85">
        <v>328200</v>
      </c>
      <c r="N139" s="84">
        <v>328200</v>
      </c>
      <c r="O139" s="67"/>
      <c r="P139" s="67"/>
      <c r="Q139" s="84">
        <v>318500</v>
      </c>
      <c r="R139" s="67"/>
      <c r="S139" s="67"/>
      <c r="T139" s="74"/>
      <c r="U139" s="67"/>
    </row>
    <row r="140" spans="2:21" x14ac:dyDescent="0.2">
      <c r="B140" s="82"/>
      <c r="C140" s="82" t="s">
        <v>63</v>
      </c>
      <c r="D140" s="83" t="s">
        <v>64</v>
      </c>
      <c r="E140" s="67"/>
      <c r="F140" s="67"/>
      <c r="G140" s="67"/>
      <c r="H140" s="84">
        <v>0</v>
      </c>
      <c r="I140" s="67"/>
      <c r="J140" s="85">
        <v>0</v>
      </c>
      <c r="K140" s="85">
        <v>0</v>
      </c>
      <c r="L140" s="85">
        <v>0</v>
      </c>
      <c r="M140" s="85">
        <v>77100</v>
      </c>
      <c r="N140" s="84">
        <v>77100</v>
      </c>
      <c r="O140" s="67"/>
      <c r="P140" s="67"/>
      <c r="Q140" s="84">
        <v>67400</v>
      </c>
      <c r="R140" s="67"/>
      <c r="S140" s="67"/>
      <c r="T140" s="74"/>
      <c r="U140" s="67"/>
    </row>
    <row r="141" spans="2:21" x14ac:dyDescent="0.2">
      <c r="B141" s="82"/>
      <c r="C141" s="82" t="s">
        <v>96</v>
      </c>
      <c r="D141" s="83" t="s">
        <v>97</v>
      </c>
      <c r="E141" s="67"/>
      <c r="F141" s="67"/>
      <c r="G141" s="67"/>
      <c r="H141" s="84">
        <v>0</v>
      </c>
      <c r="I141" s="67"/>
      <c r="J141" s="85">
        <v>0</v>
      </c>
      <c r="K141" s="85">
        <v>0</v>
      </c>
      <c r="L141" s="85">
        <v>0</v>
      </c>
      <c r="M141" s="85">
        <v>77100</v>
      </c>
      <c r="N141" s="84">
        <v>77100</v>
      </c>
      <c r="O141" s="67"/>
      <c r="P141" s="67"/>
      <c r="Q141" s="84">
        <v>67400</v>
      </c>
      <c r="R141" s="67"/>
      <c r="S141" s="67"/>
      <c r="T141" s="74"/>
      <c r="U141" s="67"/>
    </row>
    <row r="142" spans="2:21" x14ac:dyDescent="0.2">
      <c r="B142" s="82"/>
      <c r="C142" s="82" t="s">
        <v>98</v>
      </c>
      <c r="D142" s="83" t="s">
        <v>15</v>
      </c>
      <c r="E142" s="67"/>
      <c r="F142" s="67"/>
      <c r="G142" s="67"/>
      <c r="H142" s="84">
        <v>0</v>
      </c>
      <c r="I142" s="67"/>
      <c r="J142" s="85">
        <v>0</v>
      </c>
      <c r="K142" s="85">
        <v>0</v>
      </c>
      <c r="L142" s="85">
        <v>0</v>
      </c>
      <c r="M142" s="85">
        <v>251100</v>
      </c>
      <c r="N142" s="84">
        <v>251100</v>
      </c>
      <c r="O142" s="67"/>
      <c r="P142" s="67"/>
      <c r="Q142" s="84">
        <v>251100</v>
      </c>
      <c r="R142" s="67"/>
      <c r="S142" s="67"/>
      <c r="T142" s="74"/>
      <c r="U142" s="67"/>
    </row>
    <row r="143" spans="2:21" x14ac:dyDescent="0.2">
      <c r="B143" s="82"/>
      <c r="C143" s="82" t="s">
        <v>99</v>
      </c>
      <c r="D143" s="83" t="s">
        <v>100</v>
      </c>
      <c r="E143" s="67"/>
      <c r="F143" s="67"/>
      <c r="G143" s="67"/>
      <c r="H143" s="84">
        <v>0</v>
      </c>
      <c r="I143" s="67"/>
      <c r="J143" s="85">
        <v>0</v>
      </c>
      <c r="K143" s="85">
        <v>0</v>
      </c>
      <c r="L143" s="85">
        <v>0</v>
      </c>
      <c r="M143" s="85">
        <v>251100</v>
      </c>
      <c r="N143" s="84">
        <v>251100</v>
      </c>
      <c r="O143" s="67"/>
      <c r="P143" s="67"/>
      <c r="Q143" s="84">
        <v>251100</v>
      </c>
      <c r="R143" s="67"/>
      <c r="S143" s="67"/>
      <c r="T143" s="74"/>
      <c r="U143" s="67"/>
    </row>
    <row r="144" spans="2:21" ht="33.75" x14ac:dyDescent="0.2">
      <c r="B144" s="82"/>
      <c r="C144" s="82" t="s">
        <v>135</v>
      </c>
      <c r="D144" s="83" t="s">
        <v>136</v>
      </c>
      <c r="E144" s="67"/>
      <c r="F144" s="67"/>
      <c r="G144" s="67"/>
      <c r="H144" s="84">
        <v>0</v>
      </c>
      <c r="I144" s="67"/>
      <c r="J144" s="85">
        <v>0</v>
      </c>
      <c r="K144" s="85">
        <v>0</v>
      </c>
      <c r="L144" s="85">
        <v>0</v>
      </c>
      <c r="M144" s="85">
        <v>170000</v>
      </c>
      <c r="N144" s="84">
        <v>0</v>
      </c>
      <c r="O144" s="67"/>
      <c r="P144" s="67"/>
      <c r="Q144" s="84">
        <v>0</v>
      </c>
      <c r="R144" s="67"/>
      <c r="S144" s="67"/>
      <c r="T144" s="74"/>
      <c r="U144" s="67"/>
    </row>
    <row r="145" spans="2:21" x14ac:dyDescent="0.2">
      <c r="B145" s="82"/>
      <c r="C145" s="82" t="s">
        <v>105</v>
      </c>
      <c r="D145" s="83" t="s">
        <v>106</v>
      </c>
      <c r="E145" s="67"/>
      <c r="F145" s="67"/>
      <c r="G145" s="67"/>
      <c r="H145" s="84">
        <v>0</v>
      </c>
      <c r="I145" s="67"/>
      <c r="J145" s="85">
        <v>0</v>
      </c>
      <c r="K145" s="85">
        <v>0</v>
      </c>
      <c r="L145" s="85">
        <v>0</v>
      </c>
      <c r="M145" s="85">
        <v>170000</v>
      </c>
      <c r="N145" s="84">
        <v>0</v>
      </c>
      <c r="O145" s="67"/>
      <c r="P145" s="67"/>
      <c r="Q145" s="84">
        <v>0</v>
      </c>
      <c r="R145" s="67"/>
      <c r="S145" s="67"/>
      <c r="T145" s="74"/>
      <c r="U145" s="67"/>
    </row>
    <row r="146" spans="2:21" x14ac:dyDescent="0.2">
      <c r="B146" s="82"/>
      <c r="C146" s="82" t="s">
        <v>75</v>
      </c>
      <c r="D146" s="83" t="s">
        <v>7</v>
      </c>
      <c r="E146" s="67"/>
      <c r="F146" s="67"/>
      <c r="G146" s="67"/>
      <c r="H146" s="84">
        <v>0</v>
      </c>
      <c r="I146" s="67"/>
      <c r="J146" s="85">
        <v>0</v>
      </c>
      <c r="K146" s="85">
        <v>0</v>
      </c>
      <c r="L146" s="85">
        <v>0</v>
      </c>
      <c r="M146" s="85">
        <v>170000</v>
      </c>
      <c r="N146" s="84">
        <v>0</v>
      </c>
      <c r="O146" s="67"/>
      <c r="P146" s="67"/>
      <c r="Q146" s="84">
        <v>0</v>
      </c>
      <c r="R146" s="67"/>
      <c r="S146" s="67"/>
      <c r="T146" s="74"/>
      <c r="U146" s="67"/>
    </row>
    <row r="147" spans="2:21" x14ac:dyDescent="0.2">
      <c r="B147" s="82"/>
      <c r="C147" s="82" t="s">
        <v>80</v>
      </c>
      <c r="D147" s="83" t="s">
        <v>81</v>
      </c>
      <c r="E147" s="67"/>
      <c r="F147" s="67"/>
      <c r="G147" s="67"/>
      <c r="H147" s="84">
        <v>0</v>
      </c>
      <c r="I147" s="67"/>
      <c r="J147" s="85">
        <v>0</v>
      </c>
      <c r="K147" s="85">
        <v>0</v>
      </c>
      <c r="L147" s="85">
        <v>0</v>
      </c>
      <c r="M147" s="85">
        <v>170000</v>
      </c>
      <c r="N147" s="84">
        <v>0</v>
      </c>
      <c r="O147" s="67"/>
      <c r="P147" s="67"/>
      <c r="Q147" s="84">
        <v>0</v>
      </c>
      <c r="R147" s="67"/>
      <c r="S147" s="67"/>
      <c r="T147" s="74"/>
      <c r="U147" s="67"/>
    </row>
    <row r="148" spans="2:21" ht="22.5" x14ac:dyDescent="0.2">
      <c r="B148" s="82"/>
      <c r="C148" s="82" t="s">
        <v>137</v>
      </c>
      <c r="D148" s="83" t="s">
        <v>138</v>
      </c>
      <c r="E148" s="67"/>
      <c r="F148" s="67"/>
      <c r="G148" s="67"/>
      <c r="H148" s="84">
        <v>6566543.0800000001</v>
      </c>
      <c r="I148" s="67"/>
      <c r="J148" s="85">
        <v>0</v>
      </c>
      <c r="K148" s="85">
        <f>+K149+K211</f>
        <v>5955408.5199999986</v>
      </c>
      <c r="L148" s="85">
        <v>6566543.0800000001</v>
      </c>
      <c r="M148" s="85">
        <v>7481001.3300000001</v>
      </c>
      <c r="N148" s="84">
        <v>7481001.3300000001</v>
      </c>
      <c r="O148" s="67"/>
      <c r="P148" s="67"/>
      <c r="Q148" s="84">
        <v>7481001.3300000001</v>
      </c>
      <c r="R148" s="67"/>
      <c r="S148" s="67"/>
      <c r="T148" s="74"/>
      <c r="U148" s="67"/>
    </row>
    <row r="149" spans="2:21" ht="33.75" x14ac:dyDescent="0.2">
      <c r="B149" s="82"/>
      <c r="C149" s="82" t="s">
        <v>139</v>
      </c>
      <c r="D149" s="83" t="s">
        <v>140</v>
      </c>
      <c r="E149" s="67"/>
      <c r="F149" s="67"/>
      <c r="G149" s="67"/>
      <c r="H149" s="84">
        <v>6509893.0800000001</v>
      </c>
      <c r="I149" s="67"/>
      <c r="J149" s="85">
        <v>0</v>
      </c>
      <c r="K149" s="85">
        <f>+K150+K153+K162+K171+K180+K192+K195+K200+K205+K208</f>
        <v>5889673.7599999988</v>
      </c>
      <c r="L149" s="85">
        <v>6509893.0800000001</v>
      </c>
      <c r="M149" s="85">
        <v>7481001.3300000001</v>
      </c>
      <c r="N149" s="84">
        <v>7481001.3300000001</v>
      </c>
      <c r="O149" s="67"/>
      <c r="P149" s="67"/>
      <c r="Q149" s="84">
        <v>7481001.3300000001</v>
      </c>
      <c r="R149" s="67"/>
      <c r="S149" s="67"/>
      <c r="T149" s="74"/>
      <c r="U149" s="67"/>
    </row>
    <row r="150" spans="2:21" x14ac:dyDescent="0.2">
      <c r="B150" s="82"/>
      <c r="C150" s="82" t="s">
        <v>61</v>
      </c>
      <c r="D150" s="83" t="s">
        <v>62</v>
      </c>
      <c r="E150" s="67"/>
      <c r="F150" s="67"/>
      <c r="G150" s="67"/>
      <c r="H150" s="84">
        <v>0</v>
      </c>
      <c r="I150" s="67"/>
      <c r="J150" s="85">
        <v>0</v>
      </c>
      <c r="K150" s="85">
        <f>+K151</f>
        <v>300000</v>
      </c>
      <c r="L150" s="85">
        <v>0</v>
      </c>
      <c r="M150" s="85">
        <v>0</v>
      </c>
      <c r="N150" s="84">
        <v>0</v>
      </c>
      <c r="O150" s="67"/>
      <c r="P150" s="67"/>
      <c r="Q150" s="84">
        <v>0</v>
      </c>
      <c r="R150" s="67"/>
      <c r="S150" s="67"/>
      <c r="T150" s="74"/>
      <c r="U150" s="67"/>
    </row>
    <row r="151" spans="2:21" x14ac:dyDescent="0.2">
      <c r="B151" s="82"/>
      <c r="C151" s="82" t="s">
        <v>63</v>
      </c>
      <c r="D151" s="83" t="s">
        <v>64</v>
      </c>
      <c r="E151" s="67"/>
      <c r="F151" s="67"/>
      <c r="G151" s="67"/>
      <c r="H151" s="84">
        <v>0</v>
      </c>
      <c r="I151" s="67"/>
      <c r="J151" s="85">
        <v>0</v>
      </c>
      <c r="K151" s="85">
        <f>+K152</f>
        <v>300000</v>
      </c>
      <c r="L151" s="85">
        <v>0</v>
      </c>
      <c r="M151" s="85">
        <v>0</v>
      </c>
      <c r="N151" s="84">
        <v>0</v>
      </c>
      <c r="O151" s="67"/>
      <c r="P151" s="67"/>
      <c r="Q151" s="84">
        <v>0</v>
      </c>
      <c r="R151" s="67"/>
      <c r="S151" s="67"/>
      <c r="T151" s="74"/>
      <c r="U151" s="67"/>
    </row>
    <row r="152" spans="2:21" x14ac:dyDescent="0.2">
      <c r="B152" s="82"/>
      <c r="C152" s="82" t="s">
        <v>65</v>
      </c>
      <c r="D152" s="83" t="s">
        <v>66</v>
      </c>
      <c r="E152" s="67"/>
      <c r="F152" s="67"/>
      <c r="G152" s="67"/>
      <c r="H152" s="84">
        <v>0</v>
      </c>
      <c r="I152" s="67"/>
      <c r="J152" s="85">
        <v>0</v>
      </c>
      <c r="K152" s="85">
        <v>300000</v>
      </c>
      <c r="L152" s="85">
        <v>0</v>
      </c>
      <c r="M152" s="85">
        <v>0</v>
      </c>
      <c r="N152" s="84">
        <v>0</v>
      </c>
      <c r="O152" s="67"/>
      <c r="P152" s="67"/>
      <c r="Q152" s="84">
        <v>0</v>
      </c>
      <c r="R152" s="67"/>
      <c r="S152" s="67"/>
      <c r="T152" s="74"/>
      <c r="U152" s="67"/>
    </row>
    <row r="153" spans="2:21" x14ac:dyDescent="0.2">
      <c r="B153" s="82"/>
      <c r="C153" s="82" t="s">
        <v>132</v>
      </c>
      <c r="D153" s="83" t="s">
        <v>133</v>
      </c>
      <c r="E153" s="67"/>
      <c r="F153" s="67"/>
      <c r="G153" s="67"/>
      <c r="H153" s="84">
        <v>0</v>
      </c>
      <c r="I153" s="67"/>
      <c r="J153" s="85">
        <v>0</v>
      </c>
      <c r="K153" s="85">
        <f>+K154+K158</f>
        <v>0</v>
      </c>
      <c r="L153" s="85">
        <v>0</v>
      </c>
      <c r="M153" s="85">
        <v>3058671.69</v>
      </c>
      <c r="N153" s="84">
        <v>3058671.69</v>
      </c>
      <c r="O153" s="67"/>
      <c r="P153" s="67"/>
      <c r="Q153" s="84">
        <v>3058671.69</v>
      </c>
      <c r="R153" s="67"/>
      <c r="S153" s="67"/>
      <c r="T153" s="74"/>
      <c r="U153" s="67"/>
    </row>
    <row r="154" spans="2:21" x14ac:dyDescent="0.2">
      <c r="B154" s="82"/>
      <c r="C154" s="82" t="s">
        <v>63</v>
      </c>
      <c r="D154" s="83" t="s">
        <v>64</v>
      </c>
      <c r="E154" s="67"/>
      <c r="F154" s="67"/>
      <c r="G154" s="67"/>
      <c r="H154" s="84">
        <v>0</v>
      </c>
      <c r="I154" s="67"/>
      <c r="J154" s="85">
        <v>0</v>
      </c>
      <c r="K154" s="85">
        <f>+K155+K156+K157</f>
        <v>0</v>
      </c>
      <c r="L154" s="85">
        <v>0</v>
      </c>
      <c r="M154" s="85">
        <v>3058671.69</v>
      </c>
      <c r="N154" s="84">
        <v>3058671.69</v>
      </c>
      <c r="O154" s="67"/>
      <c r="P154" s="67"/>
      <c r="Q154" s="84">
        <v>3058671.69</v>
      </c>
      <c r="R154" s="67"/>
      <c r="S154" s="67"/>
      <c r="T154" s="74"/>
      <c r="U154" s="67"/>
    </row>
    <row r="155" spans="2:21" x14ac:dyDescent="0.2">
      <c r="B155" s="82"/>
      <c r="C155" s="82" t="s">
        <v>65</v>
      </c>
      <c r="D155" s="83" t="s">
        <v>66</v>
      </c>
      <c r="E155" s="67"/>
      <c r="F155" s="67"/>
      <c r="G155" s="67"/>
      <c r="H155" s="84">
        <v>0</v>
      </c>
      <c r="I155" s="67"/>
      <c r="J155" s="85">
        <v>0</v>
      </c>
      <c r="K155" s="85">
        <v>0</v>
      </c>
      <c r="L155" s="85">
        <v>0</v>
      </c>
      <c r="M155" s="85">
        <v>2281468.69</v>
      </c>
      <c r="N155" s="84">
        <v>2281468.69</v>
      </c>
      <c r="O155" s="67"/>
      <c r="P155" s="67"/>
      <c r="Q155" s="84">
        <v>2281468.69</v>
      </c>
      <c r="R155" s="67"/>
      <c r="S155" s="67"/>
      <c r="T155" s="74"/>
      <c r="U155" s="67"/>
    </row>
    <row r="156" spans="2:21" x14ac:dyDescent="0.2">
      <c r="B156" s="82"/>
      <c r="C156" s="82" t="s">
        <v>73</v>
      </c>
      <c r="D156" s="83" t="s">
        <v>74</v>
      </c>
      <c r="E156" s="67"/>
      <c r="F156" s="67"/>
      <c r="G156" s="67"/>
      <c r="H156" s="84">
        <v>0</v>
      </c>
      <c r="I156" s="67"/>
      <c r="J156" s="85">
        <v>0</v>
      </c>
      <c r="K156" s="85">
        <v>0</v>
      </c>
      <c r="L156" s="85">
        <v>0</v>
      </c>
      <c r="M156" s="85">
        <v>773063</v>
      </c>
      <c r="N156" s="84">
        <v>773063</v>
      </c>
      <c r="O156" s="67"/>
      <c r="P156" s="67"/>
      <c r="Q156" s="84">
        <v>773063</v>
      </c>
      <c r="R156" s="67"/>
      <c r="S156" s="67"/>
      <c r="T156" s="74"/>
      <c r="U156" s="67"/>
    </row>
    <row r="157" spans="2:21" x14ac:dyDescent="0.2">
      <c r="B157" s="82"/>
      <c r="C157" s="82" t="s">
        <v>96</v>
      </c>
      <c r="D157" s="83" t="s">
        <v>97</v>
      </c>
      <c r="E157" s="67"/>
      <c r="F157" s="67"/>
      <c r="G157" s="67"/>
      <c r="H157" s="84">
        <v>0</v>
      </c>
      <c r="I157" s="67"/>
      <c r="J157" s="85">
        <v>0</v>
      </c>
      <c r="K157" s="85">
        <v>0</v>
      </c>
      <c r="L157" s="85">
        <v>0</v>
      </c>
      <c r="M157" s="85">
        <v>4140</v>
      </c>
      <c r="N157" s="84">
        <v>4140</v>
      </c>
      <c r="O157" s="67"/>
      <c r="P157" s="67"/>
      <c r="Q157" s="84">
        <v>4140</v>
      </c>
      <c r="R157" s="67"/>
      <c r="S157" s="67"/>
      <c r="T157" s="74"/>
      <c r="U157" s="67"/>
    </row>
    <row r="158" spans="2:21" x14ac:dyDescent="0.2">
      <c r="B158" s="82"/>
      <c r="C158" s="82" t="s">
        <v>75</v>
      </c>
      <c r="D158" s="83" t="s">
        <v>7</v>
      </c>
      <c r="E158" s="67"/>
      <c r="F158" s="67"/>
      <c r="G158" s="67"/>
      <c r="H158" s="84">
        <v>0</v>
      </c>
      <c r="I158" s="67"/>
      <c r="J158" s="85">
        <v>0</v>
      </c>
      <c r="K158" s="85">
        <f>+K159+K160+K161</f>
        <v>0</v>
      </c>
      <c r="L158" s="85">
        <v>0</v>
      </c>
      <c r="M158" s="85">
        <v>0</v>
      </c>
      <c r="N158" s="84">
        <v>0</v>
      </c>
      <c r="O158" s="67"/>
      <c r="P158" s="67"/>
      <c r="Q158" s="84">
        <v>0</v>
      </c>
      <c r="R158" s="67"/>
      <c r="S158" s="67"/>
      <c r="T158" s="74"/>
      <c r="U158" s="67"/>
    </row>
    <row r="159" spans="2:21" x14ac:dyDescent="0.2">
      <c r="B159" s="82"/>
      <c r="C159" s="82" t="s">
        <v>80</v>
      </c>
      <c r="D159" s="83" t="s">
        <v>81</v>
      </c>
      <c r="E159" s="67"/>
      <c r="F159" s="67"/>
      <c r="G159" s="67"/>
      <c r="H159" s="84">
        <v>0</v>
      </c>
      <c r="I159" s="67"/>
      <c r="J159" s="85">
        <v>0</v>
      </c>
      <c r="K159" s="85">
        <v>0</v>
      </c>
      <c r="L159" s="85">
        <v>0</v>
      </c>
      <c r="M159" s="85">
        <v>0</v>
      </c>
      <c r="N159" s="84">
        <v>0</v>
      </c>
      <c r="O159" s="67"/>
      <c r="P159" s="67"/>
      <c r="Q159" s="84">
        <v>0</v>
      </c>
      <c r="R159" s="67"/>
      <c r="S159" s="67"/>
      <c r="T159" s="74"/>
      <c r="U159" s="67"/>
    </row>
    <row r="160" spans="2:21" x14ac:dyDescent="0.2">
      <c r="B160" s="82"/>
      <c r="C160" s="82" t="s">
        <v>76</v>
      </c>
      <c r="D160" s="83" t="s">
        <v>77</v>
      </c>
      <c r="E160" s="67"/>
      <c r="F160" s="67"/>
      <c r="G160" s="67"/>
      <c r="H160" s="84">
        <v>0</v>
      </c>
      <c r="I160" s="67"/>
      <c r="J160" s="85">
        <v>0</v>
      </c>
      <c r="K160" s="85">
        <v>0</v>
      </c>
      <c r="L160" s="85">
        <v>0</v>
      </c>
      <c r="M160" s="85">
        <v>0</v>
      </c>
      <c r="N160" s="84">
        <v>0</v>
      </c>
      <c r="O160" s="67"/>
      <c r="P160" s="67"/>
      <c r="Q160" s="84">
        <v>0</v>
      </c>
      <c r="R160" s="67"/>
      <c r="S160" s="67"/>
      <c r="T160" s="74"/>
      <c r="U160" s="67"/>
    </row>
    <row r="161" spans="2:21" x14ac:dyDescent="0.2">
      <c r="B161" s="82"/>
      <c r="C161" s="82" t="s">
        <v>82</v>
      </c>
      <c r="D161" s="83" t="s">
        <v>83</v>
      </c>
      <c r="E161" s="67"/>
      <c r="F161" s="67"/>
      <c r="G161" s="67"/>
      <c r="H161" s="84">
        <v>0</v>
      </c>
      <c r="I161" s="67"/>
      <c r="J161" s="85">
        <v>0</v>
      </c>
      <c r="K161" s="85">
        <v>0</v>
      </c>
      <c r="L161" s="85">
        <v>0</v>
      </c>
      <c r="M161" s="85">
        <v>0</v>
      </c>
      <c r="N161" s="84">
        <v>0</v>
      </c>
      <c r="O161" s="67"/>
      <c r="P161" s="67"/>
      <c r="Q161" s="84">
        <v>0</v>
      </c>
      <c r="R161" s="67"/>
      <c r="S161" s="67"/>
      <c r="T161" s="74"/>
      <c r="U161" s="67"/>
    </row>
    <row r="162" spans="2:21" x14ac:dyDescent="0.2">
      <c r="B162" s="82"/>
      <c r="C162" s="82" t="s">
        <v>101</v>
      </c>
      <c r="D162" s="83" t="s">
        <v>102</v>
      </c>
      <c r="E162" s="67"/>
      <c r="F162" s="67"/>
      <c r="G162" s="67"/>
      <c r="H162" s="84">
        <v>2686156.56</v>
      </c>
      <c r="I162" s="67"/>
      <c r="J162" s="85">
        <v>0</v>
      </c>
      <c r="K162" s="85">
        <f>+K163+K167</f>
        <v>2519872.5299999998</v>
      </c>
      <c r="L162" s="85">
        <v>2686156.56</v>
      </c>
      <c r="M162" s="85">
        <v>0</v>
      </c>
      <c r="N162" s="84">
        <v>0</v>
      </c>
      <c r="O162" s="67"/>
      <c r="P162" s="67"/>
      <c r="Q162" s="84">
        <v>0</v>
      </c>
      <c r="R162" s="67"/>
      <c r="S162" s="67"/>
      <c r="T162" s="74"/>
      <c r="U162" s="67"/>
    </row>
    <row r="163" spans="2:21" x14ac:dyDescent="0.2">
      <c r="B163" s="82"/>
      <c r="C163" s="82" t="s">
        <v>63</v>
      </c>
      <c r="D163" s="83" t="s">
        <v>64</v>
      </c>
      <c r="E163" s="67"/>
      <c r="F163" s="67"/>
      <c r="G163" s="67"/>
      <c r="H163" s="84">
        <v>2644606.86</v>
      </c>
      <c r="I163" s="67"/>
      <c r="J163" s="85">
        <v>0</v>
      </c>
      <c r="K163" s="85">
        <v>2475745.65</v>
      </c>
      <c r="L163" s="85">
        <v>2644606.86</v>
      </c>
      <c r="M163" s="85">
        <v>0</v>
      </c>
      <c r="N163" s="84">
        <v>0</v>
      </c>
      <c r="O163" s="67"/>
      <c r="P163" s="67"/>
      <c r="Q163" s="84">
        <v>0</v>
      </c>
      <c r="R163" s="67"/>
      <c r="S163" s="67"/>
      <c r="T163" s="74"/>
      <c r="U163" s="67"/>
    </row>
    <row r="164" spans="2:21" x14ac:dyDescent="0.2">
      <c r="B164" s="82"/>
      <c r="C164" s="82" t="s">
        <v>65</v>
      </c>
      <c r="D164" s="83" t="s">
        <v>66</v>
      </c>
      <c r="E164" s="67"/>
      <c r="F164" s="67"/>
      <c r="G164" s="67"/>
      <c r="H164" s="84">
        <v>1875937.76</v>
      </c>
      <c r="I164" s="67"/>
      <c r="J164" s="85">
        <v>0</v>
      </c>
      <c r="K164" s="85">
        <v>1745545.49</v>
      </c>
      <c r="L164" s="85">
        <v>1875937.76</v>
      </c>
      <c r="M164" s="85">
        <v>0</v>
      </c>
      <c r="N164" s="84">
        <v>0</v>
      </c>
      <c r="O164" s="67"/>
      <c r="P164" s="67"/>
      <c r="Q164" s="84">
        <v>0</v>
      </c>
      <c r="R164" s="67"/>
      <c r="S164" s="67"/>
      <c r="T164" s="74"/>
      <c r="U164" s="67"/>
    </row>
    <row r="165" spans="2:21" x14ac:dyDescent="0.2">
      <c r="B165" s="82"/>
      <c r="C165" s="82" t="s">
        <v>73</v>
      </c>
      <c r="D165" s="83" t="s">
        <v>74</v>
      </c>
      <c r="E165" s="67"/>
      <c r="F165" s="67"/>
      <c r="G165" s="67"/>
      <c r="H165" s="84">
        <v>765114.1</v>
      </c>
      <c r="I165" s="67"/>
      <c r="J165" s="85">
        <v>0</v>
      </c>
      <c r="K165" s="85">
        <v>718554.71</v>
      </c>
      <c r="L165" s="85">
        <v>765114.1</v>
      </c>
      <c r="M165" s="85">
        <v>0</v>
      </c>
      <c r="N165" s="84">
        <v>0</v>
      </c>
      <c r="O165" s="67"/>
      <c r="P165" s="67"/>
      <c r="Q165" s="84">
        <v>0</v>
      </c>
      <c r="R165" s="67"/>
      <c r="S165" s="67"/>
      <c r="T165" s="74"/>
      <c r="U165" s="67"/>
    </row>
    <row r="166" spans="2:21" x14ac:dyDescent="0.2">
      <c r="B166" s="82"/>
      <c r="C166" s="82" t="s">
        <v>96</v>
      </c>
      <c r="D166" s="83" t="s">
        <v>97</v>
      </c>
      <c r="E166" s="67"/>
      <c r="F166" s="67"/>
      <c r="G166" s="67"/>
      <c r="H166" s="84">
        <v>3555</v>
      </c>
      <c r="I166" s="67"/>
      <c r="J166" s="85">
        <v>0</v>
      </c>
      <c r="K166" s="85">
        <v>11645.45</v>
      </c>
      <c r="L166" s="85">
        <v>3555</v>
      </c>
      <c r="M166" s="85">
        <v>0</v>
      </c>
      <c r="N166" s="84">
        <v>0</v>
      </c>
      <c r="O166" s="67"/>
      <c r="P166" s="67"/>
      <c r="Q166" s="84">
        <v>0</v>
      </c>
      <c r="R166" s="67"/>
      <c r="S166" s="67"/>
      <c r="T166" s="74"/>
      <c r="U166" s="67"/>
    </row>
    <row r="167" spans="2:21" x14ac:dyDescent="0.2">
      <c r="B167" s="82"/>
      <c r="C167" s="82" t="s">
        <v>75</v>
      </c>
      <c r="D167" s="83" t="s">
        <v>7</v>
      </c>
      <c r="E167" s="67"/>
      <c r="F167" s="67"/>
      <c r="G167" s="67"/>
      <c r="H167" s="84">
        <v>41549.699999999997</v>
      </c>
      <c r="I167" s="67"/>
      <c r="J167" s="85">
        <v>0</v>
      </c>
      <c r="K167" s="85">
        <v>44126.879999999997</v>
      </c>
      <c r="L167" s="85">
        <v>41549.699999999997</v>
      </c>
      <c r="M167" s="85">
        <v>0</v>
      </c>
      <c r="N167" s="84">
        <v>0</v>
      </c>
      <c r="O167" s="67"/>
      <c r="P167" s="67"/>
      <c r="Q167" s="84">
        <v>0</v>
      </c>
      <c r="R167" s="67"/>
      <c r="S167" s="67"/>
      <c r="T167" s="74"/>
      <c r="U167" s="67"/>
    </row>
    <row r="168" spans="2:21" x14ac:dyDescent="0.2">
      <c r="B168" s="82"/>
      <c r="C168" s="82" t="s">
        <v>80</v>
      </c>
      <c r="D168" s="83" t="s">
        <v>81</v>
      </c>
      <c r="E168" s="67"/>
      <c r="F168" s="67"/>
      <c r="G168" s="67"/>
      <c r="H168" s="84">
        <v>15754.5</v>
      </c>
      <c r="I168" s="67"/>
      <c r="J168" s="85">
        <v>0</v>
      </c>
      <c r="K168" s="85">
        <v>14642.52</v>
      </c>
      <c r="L168" s="85">
        <v>15754.5</v>
      </c>
      <c r="M168" s="85">
        <v>0</v>
      </c>
      <c r="N168" s="84">
        <v>0</v>
      </c>
      <c r="O168" s="67"/>
      <c r="P168" s="67"/>
      <c r="Q168" s="84">
        <v>0</v>
      </c>
      <c r="R168" s="67"/>
      <c r="S168" s="67"/>
      <c r="T168" s="74"/>
      <c r="U168" s="67"/>
    </row>
    <row r="169" spans="2:21" x14ac:dyDescent="0.2">
      <c r="B169" s="82"/>
      <c r="C169" s="82" t="s">
        <v>76</v>
      </c>
      <c r="D169" s="83" t="s">
        <v>77</v>
      </c>
      <c r="E169" s="67"/>
      <c r="F169" s="67"/>
      <c r="G169" s="67"/>
      <c r="H169" s="84">
        <v>25795.200000000001</v>
      </c>
      <c r="I169" s="67"/>
      <c r="J169" s="85">
        <v>0</v>
      </c>
      <c r="K169" s="85">
        <v>29484.36</v>
      </c>
      <c r="L169" s="85">
        <v>25795.200000000001</v>
      </c>
      <c r="M169" s="85">
        <v>0</v>
      </c>
      <c r="N169" s="84">
        <v>0</v>
      </c>
      <c r="O169" s="67"/>
      <c r="P169" s="67"/>
      <c r="Q169" s="84">
        <v>0</v>
      </c>
      <c r="R169" s="67"/>
      <c r="S169" s="67"/>
      <c r="T169" s="74"/>
      <c r="U169" s="67"/>
    </row>
    <row r="170" spans="2:21" x14ac:dyDescent="0.2">
      <c r="B170" s="82"/>
      <c r="C170" s="82" t="s">
        <v>82</v>
      </c>
      <c r="D170" s="83" t="s">
        <v>83</v>
      </c>
      <c r="E170" s="67"/>
      <c r="F170" s="67"/>
      <c r="G170" s="67"/>
      <c r="H170" s="84">
        <v>0</v>
      </c>
      <c r="I170" s="67"/>
      <c r="J170" s="85">
        <v>0</v>
      </c>
      <c r="K170" s="85">
        <v>0</v>
      </c>
      <c r="L170" s="85">
        <v>0</v>
      </c>
      <c r="M170" s="85">
        <v>0</v>
      </c>
      <c r="N170" s="84">
        <v>0</v>
      </c>
      <c r="O170" s="67"/>
      <c r="P170" s="67"/>
      <c r="Q170" s="84">
        <v>0</v>
      </c>
      <c r="R170" s="67"/>
      <c r="S170" s="67"/>
      <c r="T170" s="74"/>
      <c r="U170" s="67"/>
    </row>
    <row r="171" spans="2:21" x14ac:dyDescent="0.2">
      <c r="B171" s="82"/>
      <c r="C171" s="82" t="s">
        <v>141</v>
      </c>
      <c r="D171" s="83" t="s">
        <v>142</v>
      </c>
      <c r="E171" s="67"/>
      <c r="F171" s="67"/>
      <c r="G171" s="67"/>
      <c r="H171" s="84">
        <v>0</v>
      </c>
      <c r="I171" s="67"/>
      <c r="J171" s="85">
        <v>0</v>
      </c>
      <c r="K171" s="85">
        <v>0</v>
      </c>
      <c r="L171" s="85">
        <v>0</v>
      </c>
      <c r="M171" s="85">
        <v>4316801.6399999997</v>
      </c>
      <c r="N171" s="84">
        <v>4316801.6399999997</v>
      </c>
      <c r="O171" s="67"/>
      <c r="P171" s="67"/>
      <c r="Q171" s="84">
        <v>4316801.6399999997</v>
      </c>
      <c r="R171" s="67"/>
      <c r="S171" s="67"/>
      <c r="T171" s="74"/>
      <c r="U171" s="67"/>
    </row>
    <row r="172" spans="2:21" x14ac:dyDescent="0.2">
      <c r="B172" s="82"/>
      <c r="C172" s="82" t="s">
        <v>63</v>
      </c>
      <c r="D172" s="83" t="s">
        <v>64</v>
      </c>
      <c r="E172" s="67"/>
      <c r="F172" s="67"/>
      <c r="G172" s="67"/>
      <c r="H172" s="84">
        <v>0</v>
      </c>
      <c r="I172" s="67"/>
      <c r="J172" s="85">
        <v>0</v>
      </c>
      <c r="K172" s="85">
        <v>0</v>
      </c>
      <c r="L172" s="85">
        <v>0</v>
      </c>
      <c r="M172" s="85">
        <v>4016801.64</v>
      </c>
      <c r="N172" s="84">
        <v>4016801.64</v>
      </c>
      <c r="O172" s="67"/>
      <c r="P172" s="67"/>
      <c r="Q172" s="84">
        <v>4016801.64</v>
      </c>
      <c r="R172" s="67"/>
      <c r="S172" s="67"/>
      <c r="T172" s="74"/>
      <c r="U172" s="67"/>
    </row>
    <row r="173" spans="2:21" x14ac:dyDescent="0.2">
      <c r="B173" s="82"/>
      <c r="C173" s="82" t="s">
        <v>65</v>
      </c>
      <c r="D173" s="83" t="s">
        <v>66</v>
      </c>
      <c r="E173" s="67"/>
      <c r="F173" s="67"/>
      <c r="G173" s="67"/>
      <c r="H173" s="84">
        <v>0</v>
      </c>
      <c r="I173" s="67"/>
      <c r="J173" s="85">
        <v>0</v>
      </c>
      <c r="K173" s="85">
        <v>0</v>
      </c>
      <c r="L173" s="85">
        <v>0</v>
      </c>
      <c r="M173" s="85">
        <v>2981514.64</v>
      </c>
      <c r="N173" s="84">
        <v>2981514.64</v>
      </c>
      <c r="O173" s="67"/>
      <c r="P173" s="67"/>
      <c r="Q173" s="84">
        <v>2981514.64</v>
      </c>
      <c r="R173" s="67"/>
      <c r="S173" s="67"/>
      <c r="T173" s="74"/>
      <c r="U173" s="67"/>
    </row>
    <row r="174" spans="2:21" x14ac:dyDescent="0.2">
      <c r="B174" s="82"/>
      <c r="C174" s="82" t="s">
        <v>73</v>
      </c>
      <c r="D174" s="83" t="s">
        <v>74</v>
      </c>
      <c r="E174" s="67"/>
      <c r="F174" s="67"/>
      <c r="G174" s="67"/>
      <c r="H174" s="84">
        <v>0</v>
      </c>
      <c r="I174" s="67"/>
      <c r="J174" s="85">
        <v>0</v>
      </c>
      <c r="K174" s="85">
        <v>0</v>
      </c>
      <c r="L174" s="85">
        <v>0</v>
      </c>
      <c r="M174" s="85">
        <v>1030227</v>
      </c>
      <c r="N174" s="84">
        <v>1030227</v>
      </c>
      <c r="O174" s="67"/>
      <c r="P174" s="67"/>
      <c r="Q174" s="84">
        <v>1030227</v>
      </c>
      <c r="R174" s="67"/>
      <c r="S174" s="67"/>
      <c r="T174" s="74"/>
      <c r="U174" s="67"/>
    </row>
    <row r="175" spans="2:21" x14ac:dyDescent="0.2">
      <c r="B175" s="82"/>
      <c r="C175" s="82" t="s">
        <v>96</v>
      </c>
      <c r="D175" s="83" t="s">
        <v>97</v>
      </c>
      <c r="E175" s="67"/>
      <c r="F175" s="67"/>
      <c r="G175" s="67"/>
      <c r="H175" s="84">
        <v>0</v>
      </c>
      <c r="I175" s="67"/>
      <c r="J175" s="85">
        <v>0</v>
      </c>
      <c r="K175" s="85">
        <v>0</v>
      </c>
      <c r="L175" s="85">
        <v>0</v>
      </c>
      <c r="M175" s="85">
        <v>5060</v>
      </c>
      <c r="N175" s="84">
        <v>5060</v>
      </c>
      <c r="O175" s="67"/>
      <c r="P175" s="67"/>
      <c r="Q175" s="84">
        <v>5060</v>
      </c>
      <c r="R175" s="67"/>
      <c r="S175" s="67"/>
      <c r="T175" s="74"/>
      <c r="U175" s="67"/>
    </row>
    <row r="176" spans="2:21" x14ac:dyDescent="0.2">
      <c r="B176" s="82"/>
      <c r="C176" s="82" t="s">
        <v>75</v>
      </c>
      <c r="D176" s="83" t="s">
        <v>7</v>
      </c>
      <c r="E176" s="67"/>
      <c r="F176" s="67"/>
      <c r="G176" s="67"/>
      <c r="H176" s="84">
        <v>0</v>
      </c>
      <c r="I176" s="67"/>
      <c r="J176" s="85">
        <v>0</v>
      </c>
      <c r="K176" s="85">
        <v>0</v>
      </c>
      <c r="L176" s="85">
        <v>0</v>
      </c>
      <c r="M176" s="85">
        <v>300000</v>
      </c>
      <c r="N176" s="84">
        <v>300000</v>
      </c>
      <c r="O176" s="67"/>
      <c r="P176" s="67"/>
      <c r="Q176" s="84">
        <v>300000</v>
      </c>
      <c r="R176" s="67"/>
      <c r="S176" s="67"/>
      <c r="T176" s="74"/>
      <c r="U176" s="67"/>
    </row>
    <row r="177" spans="2:21" x14ac:dyDescent="0.2">
      <c r="B177" s="82"/>
      <c r="C177" s="82" t="s">
        <v>80</v>
      </c>
      <c r="D177" s="83" t="s">
        <v>81</v>
      </c>
      <c r="E177" s="67"/>
      <c r="F177" s="67"/>
      <c r="G177" s="67"/>
      <c r="H177" s="84">
        <v>0</v>
      </c>
      <c r="I177" s="67"/>
      <c r="J177" s="85">
        <v>0</v>
      </c>
      <c r="K177" s="85">
        <v>0</v>
      </c>
      <c r="L177" s="85">
        <v>0</v>
      </c>
      <c r="M177" s="85">
        <v>50000</v>
      </c>
      <c r="N177" s="84">
        <v>50000</v>
      </c>
      <c r="O177" s="67"/>
      <c r="P177" s="67"/>
      <c r="Q177" s="84">
        <v>50000</v>
      </c>
      <c r="R177" s="67"/>
      <c r="S177" s="67"/>
      <c r="T177" s="74"/>
      <c r="U177" s="67"/>
    </row>
    <row r="178" spans="2:21" x14ac:dyDescent="0.2">
      <c r="B178" s="82"/>
      <c r="C178" s="82" t="s">
        <v>76</v>
      </c>
      <c r="D178" s="83" t="s">
        <v>77</v>
      </c>
      <c r="E178" s="67"/>
      <c r="F178" s="67"/>
      <c r="G178" s="67"/>
      <c r="H178" s="84">
        <v>0</v>
      </c>
      <c r="I178" s="67"/>
      <c r="J178" s="85">
        <v>0</v>
      </c>
      <c r="K178" s="85">
        <v>0</v>
      </c>
      <c r="L178" s="85">
        <v>0</v>
      </c>
      <c r="M178" s="85">
        <v>250000</v>
      </c>
      <c r="N178" s="84">
        <v>250000</v>
      </c>
      <c r="O178" s="67"/>
      <c r="P178" s="67"/>
      <c r="Q178" s="84">
        <v>250000</v>
      </c>
      <c r="R178" s="67"/>
      <c r="S178" s="67"/>
      <c r="T178" s="74"/>
      <c r="U178" s="67"/>
    </row>
    <row r="179" spans="2:21" x14ac:dyDescent="0.2">
      <c r="B179" s="82"/>
      <c r="C179" s="82" t="s">
        <v>82</v>
      </c>
      <c r="D179" s="83" t="s">
        <v>83</v>
      </c>
      <c r="E179" s="67"/>
      <c r="F179" s="67"/>
      <c r="G179" s="67"/>
      <c r="H179" s="84">
        <v>0</v>
      </c>
      <c r="I179" s="67"/>
      <c r="J179" s="85">
        <v>0</v>
      </c>
      <c r="K179" s="85">
        <v>0</v>
      </c>
      <c r="L179" s="85">
        <v>0</v>
      </c>
      <c r="M179" s="85">
        <v>0</v>
      </c>
      <c r="N179" s="84">
        <v>0</v>
      </c>
      <c r="O179" s="67"/>
      <c r="P179" s="67"/>
      <c r="Q179" s="84">
        <v>0</v>
      </c>
      <c r="R179" s="67"/>
      <c r="S179" s="67"/>
      <c r="T179" s="74"/>
      <c r="U179" s="67"/>
    </row>
    <row r="180" spans="2:21" x14ac:dyDescent="0.2">
      <c r="B180" s="82"/>
      <c r="C180" s="82" t="s">
        <v>143</v>
      </c>
      <c r="D180" s="83" t="s">
        <v>144</v>
      </c>
      <c r="E180" s="67"/>
      <c r="F180" s="67"/>
      <c r="G180" s="67"/>
      <c r="H180" s="84">
        <v>3617356.56</v>
      </c>
      <c r="I180" s="67"/>
      <c r="J180" s="85">
        <v>0</v>
      </c>
      <c r="K180" s="85">
        <f>+K181+K185</f>
        <v>3065423.4299999997</v>
      </c>
      <c r="L180" s="85">
        <v>3617356.56</v>
      </c>
      <c r="M180" s="85">
        <v>0</v>
      </c>
      <c r="N180" s="84">
        <v>0</v>
      </c>
      <c r="O180" s="67"/>
      <c r="P180" s="67"/>
      <c r="Q180" s="84">
        <v>0</v>
      </c>
      <c r="R180" s="67"/>
      <c r="S180" s="67"/>
      <c r="T180" s="74"/>
      <c r="U180" s="67"/>
    </row>
    <row r="181" spans="2:21" x14ac:dyDescent="0.2">
      <c r="B181" s="82"/>
      <c r="C181" s="82" t="s">
        <v>63</v>
      </c>
      <c r="D181" s="83" t="s">
        <v>64</v>
      </c>
      <c r="E181" s="67"/>
      <c r="F181" s="67"/>
      <c r="G181" s="67"/>
      <c r="H181" s="84">
        <v>3566573.6</v>
      </c>
      <c r="I181" s="67"/>
      <c r="J181" s="85">
        <v>0</v>
      </c>
      <c r="K181" s="85">
        <v>3011490.55</v>
      </c>
      <c r="L181" s="85">
        <v>3566573.6</v>
      </c>
      <c r="M181" s="85">
        <v>0</v>
      </c>
      <c r="N181" s="84">
        <v>0</v>
      </c>
      <c r="O181" s="67"/>
      <c r="P181" s="67"/>
      <c r="Q181" s="84">
        <v>0</v>
      </c>
      <c r="R181" s="67"/>
      <c r="S181" s="67"/>
      <c r="T181" s="74"/>
      <c r="U181" s="67"/>
    </row>
    <row r="182" spans="2:21" x14ac:dyDescent="0.2">
      <c r="B182" s="82"/>
      <c r="C182" s="82" t="s">
        <v>65</v>
      </c>
      <c r="D182" s="83" t="s">
        <v>66</v>
      </c>
      <c r="E182" s="67"/>
      <c r="F182" s="67"/>
      <c r="G182" s="67"/>
      <c r="H182" s="84">
        <v>2627089.15</v>
      </c>
      <c r="I182" s="67"/>
      <c r="J182" s="85">
        <v>0</v>
      </c>
      <c r="K182" s="85">
        <v>2133444.46</v>
      </c>
      <c r="L182" s="85">
        <v>2627089.15</v>
      </c>
      <c r="M182" s="85">
        <v>0</v>
      </c>
      <c r="N182" s="84">
        <v>0</v>
      </c>
      <c r="O182" s="67"/>
      <c r="P182" s="67"/>
      <c r="Q182" s="84">
        <v>0</v>
      </c>
      <c r="R182" s="67"/>
      <c r="S182" s="67"/>
      <c r="T182" s="74"/>
      <c r="U182" s="67"/>
    </row>
    <row r="183" spans="2:21" x14ac:dyDescent="0.2">
      <c r="B183" s="82"/>
      <c r="C183" s="82" t="s">
        <v>73</v>
      </c>
      <c r="D183" s="83" t="s">
        <v>74</v>
      </c>
      <c r="E183" s="67"/>
      <c r="F183" s="67"/>
      <c r="G183" s="67"/>
      <c r="H183" s="84">
        <v>935139.45</v>
      </c>
      <c r="I183" s="67"/>
      <c r="J183" s="85">
        <v>0</v>
      </c>
      <c r="K183" s="85">
        <v>863812.77</v>
      </c>
      <c r="L183" s="85">
        <v>935139.45</v>
      </c>
      <c r="M183" s="85">
        <v>0</v>
      </c>
      <c r="N183" s="84">
        <v>0</v>
      </c>
      <c r="O183" s="67"/>
      <c r="P183" s="67"/>
      <c r="Q183" s="84">
        <v>0</v>
      </c>
      <c r="R183" s="67"/>
      <c r="S183" s="67"/>
      <c r="T183" s="74"/>
      <c r="U183" s="67"/>
    </row>
    <row r="184" spans="2:21" x14ac:dyDescent="0.2">
      <c r="B184" s="82"/>
      <c r="C184" s="82" t="s">
        <v>96</v>
      </c>
      <c r="D184" s="83" t="s">
        <v>97</v>
      </c>
      <c r="E184" s="67"/>
      <c r="F184" s="67"/>
      <c r="G184" s="67"/>
      <c r="H184" s="84">
        <v>4345</v>
      </c>
      <c r="I184" s="67"/>
      <c r="J184" s="85">
        <v>0</v>
      </c>
      <c r="K184" s="85">
        <v>14233.32</v>
      </c>
      <c r="L184" s="85">
        <v>4345</v>
      </c>
      <c r="M184" s="85">
        <v>0</v>
      </c>
      <c r="N184" s="84">
        <v>0</v>
      </c>
      <c r="O184" s="67"/>
      <c r="P184" s="67"/>
      <c r="Q184" s="84">
        <v>0</v>
      </c>
      <c r="R184" s="67"/>
      <c r="S184" s="67"/>
      <c r="T184" s="74"/>
      <c r="U184" s="67"/>
    </row>
    <row r="185" spans="2:21" x14ac:dyDescent="0.2">
      <c r="B185" s="82"/>
      <c r="C185" s="82" t="s">
        <v>75</v>
      </c>
      <c r="D185" s="83" t="s">
        <v>7</v>
      </c>
      <c r="E185" s="67"/>
      <c r="F185" s="67"/>
      <c r="G185" s="67"/>
      <c r="H185" s="84">
        <v>50782.96</v>
      </c>
      <c r="I185" s="67"/>
      <c r="J185" s="85">
        <v>0</v>
      </c>
      <c r="K185" s="85">
        <v>53932.88</v>
      </c>
      <c r="L185" s="85">
        <v>50782.96</v>
      </c>
      <c r="M185" s="85">
        <v>0</v>
      </c>
      <c r="N185" s="84">
        <v>0</v>
      </c>
      <c r="O185" s="67"/>
      <c r="P185" s="67"/>
      <c r="Q185" s="84">
        <v>0</v>
      </c>
      <c r="R185" s="67"/>
      <c r="S185" s="67"/>
      <c r="T185" s="74"/>
      <c r="U185" s="67"/>
    </row>
    <row r="186" spans="2:21" x14ac:dyDescent="0.2">
      <c r="B186" s="82"/>
      <c r="C186" s="82" t="s">
        <v>80</v>
      </c>
      <c r="D186" s="83" t="s">
        <v>81</v>
      </c>
      <c r="E186" s="67"/>
      <c r="F186" s="67"/>
      <c r="G186" s="67"/>
      <c r="H186" s="84">
        <v>19255.5</v>
      </c>
      <c r="I186" s="67"/>
      <c r="J186" s="85">
        <v>0</v>
      </c>
      <c r="K186" s="85">
        <v>17896.41</v>
      </c>
      <c r="L186" s="85">
        <v>19255.5</v>
      </c>
      <c r="M186" s="85">
        <v>0</v>
      </c>
      <c r="N186" s="84">
        <v>0</v>
      </c>
      <c r="O186" s="67"/>
      <c r="P186" s="67"/>
      <c r="Q186" s="84">
        <v>0</v>
      </c>
      <c r="R186" s="67"/>
      <c r="S186" s="67"/>
      <c r="T186" s="74"/>
      <c r="U186" s="67"/>
    </row>
    <row r="187" spans="2:21" x14ac:dyDescent="0.2">
      <c r="B187" s="82"/>
      <c r="C187" s="82" t="s">
        <v>76</v>
      </c>
      <c r="D187" s="83" t="s">
        <v>77</v>
      </c>
      <c r="E187" s="67"/>
      <c r="F187" s="67"/>
      <c r="G187" s="67"/>
      <c r="H187" s="84">
        <v>31527.46</v>
      </c>
      <c r="I187" s="67"/>
      <c r="J187" s="85">
        <v>0</v>
      </c>
      <c r="K187" s="85">
        <v>36036.47</v>
      </c>
      <c r="L187" s="85">
        <v>31527.46</v>
      </c>
      <c r="M187" s="85">
        <v>0</v>
      </c>
      <c r="N187" s="84">
        <v>0</v>
      </c>
      <c r="O187" s="67"/>
      <c r="P187" s="67"/>
      <c r="Q187" s="84">
        <v>0</v>
      </c>
      <c r="R187" s="67"/>
      <c r="S187" s="67"/>
      <c r="T187" s="74"/>
      <c r="U187" s="67"/>
    </row>
    <row r="188" spans="2:21" x14ac:dyDescent="0.2">
      <c r="B188" s="82"/>
      <c r="C188" s="82" t="s">
        <v>82</v>
      </c>
      <c r="D188" s="83" t="s">
        <v>83</v>
      </c>
      <c r="E188" s="67"/>
      <c r="F188" s="67"/>
      <c r="G188" s="67"/>
      <c r="H188" s="84">
        <v>0</v>
      </c>
      <c r="I188" s="67"/>
      <c r="J188" s="85">
        <v>0</v>
      </c>
      <c r="K188" s="85">
        <v>0</v>
      </c>
      <c r="L188" s="85">
        <v>0</v>
      </c>
      <c r="M188" s="85">
        <v>0</v>
      </c>
      <c r="N188" s="84">
        <v>0</v>
      </c>
      <c r="O188" s="67"/>
      <c r="P188" s="67"/>
      <c r="Q188" s="84">
        <v>0</v>
      </c>
      <c r="R188" s="67"/>
      <c r="S188" s="67"/>
      <c r="T188" s="74"/>
      <c r="U188" s="67"/>
    </row>
    <row r="189" spans="2:21" x14ac:dyDescent="0.2">
      <c r="B189" s="82"/>
      <c r="C189" s="82" t="s">
        <v>145</v>
      </c>
      <c r="D189" s="83" t="s">
        <v>146</v>
      </c>
      <c r="E189" s="67"/>
      <c r="F189" s="67"/>
      <c r="G189" s="67"/>
      <c r="H189" s="84">
        <v>0</v>
      </c>
      <c r="I189" s="67"/>
      <c r="J189" s="85">
        <v>0</v>
      </c>
      <c r="K189" s="85">
        <v>0</v>
      </c>
      <c r="L189" s="85">
        <v>0</v>
      </c>
      <c r="M189" s="85">
        <v>105000</v>
      </c>
      <c r="N189" s="84">
        <v>105000</v>
      </c>
      <c r="O189" s="67"/>
      <c r="P189" s="67"/>
      <c r="Q189" s="84">
        <v>105000</v>
      </c>
      <c r="R189" s="67"/>
      <c r="S189" s="67"/>
      <c r="T189" s="74"/>
      <c r="U189" s="67"/>
    </row>
    <row r="190" spans="2:21" x14ac:dyDescent="0.2">
      <c r="B190" s="82"/>
      <c r="C190" s="82" t="s">
        <v>63</v>
      </c>
      <c r="D190" s="83" t="s">
        <v>64</v>
      </c>
      <c r="E190" s="67"/>
      <c r="F190" s="67"/>
      <c r="G190" s="67"/>
      <c r="H190" s="84">
        <v>0</v>
      </c>
      <c r="I190" s="67"/>
      <c r="J190" s="85">
        <v>0</v>
      </c>
      <c r="K190" s="85">
        <v>0</v>
      </c>
      <c r="L190" s="85">
        <v>0</v>
      </c>
      <c r="M190" s="85">
        <v>105000</v>
      </c>
      <c r="N190" s="84">
        <v>105000</v>
      </c>
      <c r="O190" s="67"/>
      <c r="P190" s="67"/>
      <c r="Q190" s="84">
        <v>105000</v>
      </c>
      <c r="R190" s="67"/>
      <c r="S190" s="67"/>
      <c r="T190" s="74"/>
      <c r="U190" s="67"/>
    </row>
    <row r="191" spans="2:21" x14ac:dyDescent="0.2">
      <c r="B191" s="82"/>
      <c r="C191" s="82" t="s">
        <v>65</v>
      </c>
      <c r="D191" s="83" t="s">
        <v>66</v>
      </c>
      <c r="E191" s="67"/>
      <c r="F191" s="67"/>
      <c r="G191" s="67"/>
      <c r="H191" s="84">
        <v>0</v>
      </c>
      <c r="I191" s="67"/>
      <c r="J191" s="85">
        <v>0</v>
      </c>
      <c r="K191" s="85">
        <v>0</v>
      </c>
      <c r="L191" s="85">
        <v>0</v>
      </c>
      <c r="M191" s="85">
        <v>105000</v>
      </c>
      <c r="N191" s="84">
        <v>105000</v>
      </c>
      <c r="O191" s="67"/>
      <c r="P191" s="67"/>
      <c r="Q191" s="84">
        <v>105000</v>
      </c>
      <c r="R191" s="67"/>
      <c r="S191" s="67"/>
      <c r="T191" s="74"/>
      <c r="U191" s="67"/>
    </row>
    <row r="192" spans="2:21" x14ac:dyDescent="0.2">
      <c r="B192" s="82"/>
      <c r="C192" s="82" t="s">
        <v>147</v>
      </c>
      <c r="D192" s="83" t="s">
        <v>148</v>
      </c>
      <c r="E192" s="67"/>
      <c r="F192" s="67"/>
      <c r="G192" s="67"/>
      <c r="H192" s="84">
        <v>105000</v>
      </c>
      <c r="I192" s="67"/>
      <c r="J192" s="85">
        <v>0</v>
      </c>
      <c r="K192" s="85">
        <v>0</v>
      </c>
      <c r="L192" s="85">
        <v>105000</v>
      </c>
      <c r="M192" s="85">
        <v>0</v>
      </c>
      <c r="N192" s="84">
        <v>0</v>
      </c>
      <c r="O192" s="67"/>
      <c r="P192" s="67"/>
      <c r="Q192" s="84">
        <v>0</v>
      </c>
      <c r="R192" s="67"/>
      <c r="S192" s="67"/>
      <c r="T192" s="74"/>
      <c r="U192" s="67"/>
    </row>
    <row r="193" spans="2:21" x14ac:dyDescent="0.2">
      <c r="B193" s="82"/>
      <c r="C193" s="82" t="s">
        <v>63</v>
      </c>
      <c r="D193" s="83" t="s">
        <v>64</v>
      </c>
      <c r="E193" s="67"/>
      <c r="F193" s="67"/>
      <c r="G193" s="67"/>
      <c r="H193" s="84">
        <v>105000</v>
      </c>
      <c r="I193" s="67"/>
      <c r="J193" s="85">
        <v>0</v>
      </c>
      <c r="K193" s="85">
        <v>0</v>
      </c>
      <c r="L193" s="85">
        <v>105000</v>
      </c>
      <c r="M193" s="85">
        <v>0</v>
      </c>
      <c r="N193" s="84">
        <v>0</v>
      </c>
      <c r="O193" s="67"/>
      <c r="P193" s="67"/>
      <c r="Q193" s="84">
        <v>0</v>
      </c>
      <c r="R193" s="67"/>
      <c r="S193" s="67"/>
      <c r="T193" s="74"/>
      <c r="U193" s="67"/>
    </row>
    <row r="194" spans="2:21" x14ac:dyDescent="0.2">
      <c r="B194" s="82"/>
      <c r="C194" s="82" t="s">
        <v>65</v>
      </c>
      <c r="D194" s="83" t="s">
        <v>66</v>
      </c>
      <c r="E194" s="67"/>
      <c r="F194" s="67"/>
      <c r="G194" s="67"/>
      <c r="H194" s="84">
        <v>105000</v>
      </c>
      <c r="I194" s="67"/>
      <c r="J194" s="85">
        <v>0</v>
      </c>
      <c r="K194" s="85">
        <v>0</v>
      </c>
      <c r="L194" s="85">
        <v>105000</v>
      </c>
      <c r="M194" s="85">
        <v>0</v>
      </c>
      <c r="N194" s="84">
        <v>0</v>
      </c>
      <c r="O194" s="67"/>
      <c r="P194" s="67"/>
      <c r="Q194" s="84">
        <v>0</v>
      </c>
      <c r="R194" s="67"/>
      <c r="S194" s="67"/>
      <c r="T194" s="74"/>
      <c r="U194" s="67"/>
    </row>
    <row r="195" spans="2:21" x14ac:dyDescent="0.2">
      <c r="B195" s="82"/>
      <c r="C195" s="82" t="s">
        <v>149</v>
      </c>
      <c r="D195" s="83" t="s">
        <v>150</v>
      </c>
      <c r="E195" s="67"/>
      <c r="F195" s="67"/>
      <c r="G195" s="67"/>
      <c r="H195" s="84">
        <v>0</v>
      </c>
      <c r="I195" s="67"/>
      <c r="J195" s="85">
        <v>0</v>
      </c>
      <c r="K195" s="85">
        <v>0</v>
      </c>
      <c r="L195" s="85">
        <v>0</v>
      </c>
      <c r="M195" s="85">
        <v>0</v>
      </c>
      <c r="N195" s="84">
        <v>0</v>
      </c>
      <c r="O195" s="67"/>
      <c r="P195" s="67"/>
      <c r="Q195" s="84">
        <v>0</v>
      </c>
      <c r="R195" s="67"/>
      <c r="S195" s="67"/>
      <c r="T195" s="74"/>
      <c r="U195" s="67"/>
    </row>
    <row r="196" spans="2:21" x14ac:dyDescent="0.2">
      <c r="B196" s="82"/>
      <c r="C196" s="82" t="s">
        <v>63</v>
      </c>
      <c r="D196" s="83" t="s">
        <v>64</v>
      </c>
      <c r="E196" s="67"/>
      <c r="F196" s="67"/>
      <c r="G196" s="67"/>
      <c r="H196" s="84">
        <v>0</v>
      </c>
      <c r="I196" s="67"/>
      <c r="J196" s="85">
        <v>0</v>
      </c>
      <c r="K196" s="85">
        <v>0</v>
      </c>
      <c r="L196" s="85">
        <v>0</v>
      </c>
      <c r="M196" s="85">
        <v>0</v>
      </c>
      <c r="N196" s="84">
        <v>0</v>
      </c>
      <c r="O196" s="67"/>
      <c r="P196" s="67"/>
      <c r="Q196" s="84">
        <v>0</v>
      </c>
      <c r="R196" s="67"/>
      <c r="S196" s="67"/>
      <c r="T196" s="74"/>
      <c r="U196" s="67"/>
    </row>
    <row r="197" spans="2:21" x14ac:dyDescent="0.2">
      <c r="B197" s="82"/>
      <c r="C197" s="82" t="s">
        <v>73</v>
      </c>
      <c r="D197" s="83" t="s">
        <v>74</v>
      </c>
      <c r="E197" s="67"/>
      <c r="F197" s="67"/>
      <c r="G197" s="67"/>
      <c r="H197" s="84">
        <v>0</v>
      </c>
      <c r="I197" s="67"/>
      <c r="J197" s="85">
        <v>0</v>
      </c>
      <c r="K197" s="85">
        <v>0</v>
      </c>
      <c r="L197" s="85">
        <v>0</v>
      </c>
      <c r="M197" s="85">
        <v>0</v>
      </c>
      <c r="N197" s="84">
        <v>0</v>
      </c>
      <c r="O197" s="67"/>
      <c r="P197" s="67"/>
      <c r="Q197" s="84">
        <v>0</v>
      </c>
      <c r="R197" s="67"/>
      <c r="S197" s="67"/>
      <c r="T197" s="74"/>
      <c r="U197" s="67"/>
    </row>
    <row r="198" spans="2:21" x14ac:dyDescent="0.2">
      <c r="B198" s="82"/>
      <c r="C198" s="82" t="s">
        <v>75</v>
      </c>
      <c r="D198" s="83" t="s">
        <v>7</v>
      </c>
      <c r="E198" s="67"/>
      <c r="F198" s="67"/>
      <c r="G198" s="67"/>
      <c r="H198" s="84">
        <v>0</v>
      </c>
      <c r="I198" s="67"/>
      <c r="J198" s="85">
        <v>0</v>
      </c>
      <c r="K198" s="85">
        <v>0</v>
      </c>
      <c r="L198" s="85">
        <v>0</v>
      </c>
      <c r="M198" s="85">
        <v>0</v>
      </c>
      <c r="N198" s="84">
        <v>0</v>
      </c>
      <c r="O198" s="67"/>
      <c r="P198" s="67"/>
      <c r="Q198" s="84">
        <v>0</v>
      </c>
      <c r="R198" s="67"/>
      <c r="S198" s="67"/>
      <c r="T198" s="74"/>
      <c r="U198" s="67"/>
    </row>
    <row r="199" spans="2:21" x14ac:dyDescent="0.2">
      <c r="B199" s="82"/>
      <c r="C199" s="82" t="s">
        <v>76</v>
      </c>
      <c r="D199" s="83" t="s">
        <v>77</v>
      </c>
      <c r="E199" s="67"/>
      <c r="F199" s="67"/>
      <c r="G199" s="67"/>
      <c r="H199" s="84">
        <v>0</v>
      </c>
      <c r="I199" s="67"/>
      <c r="J199" s="85">
        <v>0</v>
      </c>
      <c r="K199" s="85">
        <v>0</v>
      </c>
      <c r="L199" s="85">
        <v>0</v>
      </c>
      <c r="M199" s="85">
        <v>0</v>
      </c>
      <c r="N199" s="84">
        <v>0</v>
      </c>
      <c r="O199" s="67"/>
      <c r="P199" s="67"/>
      <c r="Q199" s="84">
        <v>0</v>
      </c>
      <c r="R199" s="67"/>
      <c r="S199" s="67"/>
      <c r="T199" s="74"/>
      <c r="U199" s="67"/>
    </row>
    <row r="200" spans="2:21" x14ac:dyDescent="0.2">
      <c r="B200" s="82"/>
      <c r="C200" s="82" t="s">
        <v>151</v>
      </c>
      <c r="D200" s="83" t="s">
        <v>152</v>
      </c>
      <c r="E200" s="67"/>
      <c r="F200" s="67"/>
      <c r="G200" s="67"/>
      <c r="H200" s="84">
        <v>101179.96</v>
      </c>
      <c r="I200" s="67"/>
      <c r="J200" s="85">
        <v>0</v>
      </c>
      <c r="K200" s="85">
        <f>+K201+K203</f>
        <v>4097.8</v>
      </c>
      <c r="L200" s="85">
        <v>101179.96</v>
      </c>
      <c r="M200" s="85">
        <v>0</v>
      </c>
      <c r="N200" s="84">
        <v>0</v>
      </c>
      <c r="O200" s="67"/>
      <c r="P200" s="67"/>
      <c r="Q200" s="84">
        <v>0</v>
      </c>
      <c r="R200" s="67"/>
      <c r="S200" s="67"/>
      <c r="T200" s="74"/>
      <c r="U200" s="67"/>
    </row>
    <row r="201" spans="2:21" x14ac:dyDescent="0.2">
      <c r="B201" s="82"/>
      <c r="C201" s="82" t="s">
        <v>63</v>
      </c>
      <c r="D201" s="83" t="s">
        <v>64</v>
      </c>
      <c r="E201" s="67"/>
      <c r="F201" s="67"/>
      <c r="G201" s="67"/>
      <c r="H201" s="84">
        <v>200</v>
      </c>
      <c r="I201" s="67"/>
      <c r="J201" s="85">
        <v>0</v>
      </c>
      <c r="K201" s="85">
        <v>2164.66</v>
      </c>
      <c r="L201" s="85">
        <v>200</v>
      </c>
      <c r="M201" s="85">
        <v>0</v>
      </c>
      <c r="N201" s="84">
        <v>0</v>
      </c>
      <c r="O201" s="67"/>
      <c r="P201" s="67"/>
      <c r="Q201" s="84">
        <v>0</v>
      </c>
      <c r="R201" s="67"/>
      <c r="S201" s="67"/>
      <c r="T201" s="74"/>
      <c r="U201" s="67"/>
    </row>
    <row r="202" spans="2:21" x14ac:dyDescent="0.2">
      <c r="B202" s="82"/>
      <c r="C202" s="82" t="s">
        <v>73</v>
      </c>
      <c r="D202" s="83" t="s">
        <v>74</v>
      </c>
      <c r="E202" s="67"/>
      <c r="F202" s="67"/>
      <c r="G202" s="67"/>
      <c r="H202" s="84">
        <v>200</v>
      </c>
      <c r="I202" s="67"/>
      <c r="J202" s="85">
        <v>0</v>
      </c>
      <c r="K202" s="85">
        <v>2164.66</v>
      </c>
      <c r="L202" s="85">
        <v>200</v>
      </c>
      <c r="M202" s="85">
        <v>0</v>
      </c>
      <c r="N202" s="84">
        <v>0</v>
      </c>
      <c r="O202" s="67"/>
      <c r="P202" s="67"/>
      <c r="Q202" s="84">
        <v>0</v>
      </c>
      <c r="R202" s="67"/>
      <c r="S202" s="67"/>
      <c r="T202" s="74"/>
      <c r="U202" s="67"/>
    </row>
    <row r="203" spans="2:21" x14ac:dyDescent="0.2">
      <c r="B203" s="82"/>
      <c r="C203" s="82" t="s">
        <v>75</v>
      </c>
      <c r="D203" s="83" t="s">
        <v>7</v>
      </c>
      <c r="E203" s="67"/>
      <c r="F203" s="67"/>
      <c r="G203" s="67"/>
      <c r="H203" s="84">
        <v>100979.96</v>
      </c>
      <c r="I203" s="67"/>
      <c r="J203" s="85">
        <v>0</v>
      </c>
      <c r="K203" s="85">
        <v>1933.14</v>
      </c>
      <c r="L203" s="85">
        <v>100979.96</v>
      </c>
      <c r="M203" s="85">
        <v>0</v>
      </c>
      <c r="N203" s="84">
        <v>0</v>
      </c>
      <c r="O203" s="67"/>
      <c r="P203" s="67"/>
      <c r="Q203" s="84">
        <v>0</v>
      </c>
      <c r="R203" s="67"/>
      <c r="S203" s="67"/>
      <c r="T203" s="74"/>
      <c r="U203" s="67"/>
    </row>
    <row r="204" spans="2:21" x14ac:dyDescent="0.2">
      <c r="B204" s="82"/>
      <c r="C204" s="82" t="s">
        <v>76</v>
      </c>
      <c r="D204" s="83" t="s">
        <v>77</v>
      </c>
      <c r="E204" s="67"/>
      <c r="F204" s="67"/>
      <c r="G204" s="67"/>
      <c r="H204" s="84">
        <v>100979.96</v>
      </c>
      <c r="I204" s="67"/>
      <c r="J204" s="85">
        <v>0</v>
      </c>
      <c r="K204" s="85">
        <v>1933.14</v>
      </c>
      <c r="L204" s="85">
        <v>100979.96</v>
      </c>
      <c r="M204" s="85">
        <v>0</v>
      </c>
      <c r="N204" s="84">
        <v>0</v>
      </c>
      <c r="O204" s="67"/>
      <c r="P204" s="67"/>
      <c r="Q204" s="84">
        <v>0</v>
      </c>
      <c r="R204" s="67"/>
      <c r="S204" s="67"/>
      <c r="T204" s="74"/>
      <c r="U204" s="67"/>
    </row>
    <row r="205" spans="2:21" x14ac:dyDescent="0.2">
      <c r="B205" s="82"/>
      <c r="C205" s="82" t="s">
        <v>153</v>
      </c>
      <c r="D205" s="83" t="s">
        <v>154</v>
      </c>
      <c r="E205" s="67"/>
      <c r="F205" s="67"/>
      <c r="G205" s="67"/>
      <c r="H205" s="84">
        <v>0</v>
      </c>
      <c r="I205" s="67"/>
      <c r="J205" s="85">
        <v>0</v>
      </c>
      <c r="K205" s="85">
        <v>0</v>
      </c>
      <c r="L205" s="85">
        <v>0</v>
      </c>
      <c r="M205" s="85">
        <v>528</v>
      </c>
      <c r="N205" s="84">
        <v>528</v>
      </c>
      <c r="O205" s="67"/>
      <c r="P205" s="67"/>
      <c r="Q205" s="84">
        <v>528</v>
      </c>
      <c r="R205" s="67"/>
      <c r="S205" s="67"/>
      <c r="T205" s="74"/>
      <c r="U205" s="67"/>
    </row>
    <row r="206" spans="2:21" x14ac:dyDescent="0.2">
      <c r="B206" s="82"/>
      <c r="C206" s="82" t="s">
        <v>75</v>
      </c>
      <c r="D206" s="83" t="s">
        <v>7</v>
      </c>
      <c r="E206" s="67"/>
      <c r="F206" s="67"/>
      <c r="G206" s="67"/>
      <c r="H206" s="84">
        <v>0</v>
      </c>
      <c r="I206" s="67"/>
      <c r="J206" s="85">
        <v>0</v>
      </c>
      <c r="K206" s="85">
        <v>0</v>
      </c>
      <c r="L206" s="85">
        <v>0</v>
      </c>
      <c r="M206" s="85">
        <v>528</v>
      </c>
      <c r="N206" s="84">
        <v>528</v>
      </c>
      <c r="O206" s="67"/>
      <c r="P206" s="67"/>
      <c r="Q206" s="84">
        <v>528</v>
      </c>
      <c r="R206" s="67"/>
      <c r="S206" s="67"/>
      <c r="T206" s="74"/>
      <c r="U206" s="67"/>
    </row>
    <row r="207" spans="2:21" x14ac:dyDescent="0.2">
      <c r="B207" s="82"/>
      <c r="C207" s="82" t="s">
        <v>76</v>
      </c>
      <c r="D207" s="83" t="s">
        <v>77</v>
      </c>
      <c r="E207" s="67"/>
      <c r="F207" s="67"/>
      <c r="G207" s="67"/>
      <c r="H207" s="84">
        <v>0</v>
      </c>
      <c r="I207" s="67"/>
      <c r="J207" s="85">
        <v>0</v>
      </c>
      <c r="K207" s="85">
        <v>0</v>
      </c>
      <c r="L207" s="85">
        <v>0</v>
      </c>
      <c r="M207" s="85">
        <v>528</v>
      </c>
      <c r="N207" s="84">
        <v>528</v>
      </c>
      <c r="O207" s="67"/>
      <c r="P207" s="67"/>
      <c r="Q207" s="84">
        <v>528</v>
      </c>
      <c r="R207" s="67"/>
      <c r="S207" s="67"/>
      <c r="T207" s="74"/>
      <c r="U207" s="67"/>
    </row>
    <row r="208" spans="2:21" x14ac:dyDescent="0.2">
      <c r="B208" s="82"/>
      <c r="C208" s="82" t="s">
        <v>155</v>
      </c>
      <c r="D208" s="83" t="s">
        <v>156</v>
      </c>
      <c r="E208" s="67"/>
      <c r="F208" s="67"/>
      <c r="G208" s="67"/>
      <c r="H208" s="84">
        <v>200</v>
      </c>
      <c r="I208" s="67"/>
      <c r="J208" s="85">
        <v>0</v>
      </c>
      <c r="K208" s="85">
        <f>+K209</f>
        <v>280</v>
      </c>
      <c r="L208" s="85">
        <v>200</v>
      </c>
      <c r="M208" s="85">
        <v>0</v>
      </c>
      <c r="N208" s="84">
        <v>0</v>
      </c>
      <c r="O208" s="67"/>
      <c r="P208" s="67"/>
      <c r="Q208" s="84">
        <v>0</v>
      </c>
      <c r="R208" s="67"/>
      <c r="S208" s="67"/>
      <c r="T208" s="74"/>
      <c r="U208" s="67"/>
    </row>
    <row r="209" spans="2:21" x14ac:dyDescent="0.2">
      <c r="B209" s="82"/>
      <c r="C209" s="82" t="s">
        <v>75</v>
      </c>
      <c r="D209" s="83" t="s">
        <v>7</v>
      </c>
      <c r="E209" s="67"/>
      <c r="F209" s="67"/>
      <c r="G209" s="67"/>
      <c r="H209" s="84">
        <v>200</v>
      </c>
      <c r="I209" s="67"/>
      <c r="J209" s="85">
        <v>0</v>
      </c>
      <c r="K209" s="85">
        <v>280</v>
      </c>
      <c r="L209" s="85">
        <v>200</v>
      </c>
      <c r="M209" s="85">
        <v>0</v>
      </c>
      <c r="N209" s="84">
        <v>0</v>
      </c>
      <c r="O209" s="67"/>
      <c r="P209" s="67"/>
      <c r="Q209" s="84">
        <v>0</v>
      </c>
      <c r="R209" s="67"/>
      <c r="S209" s="67"/>
      <c r="T209" s="74"/>
      <c r="U209" s="67"/>
    </row>
    <row r="210" spans="2:21" x14ac:dyDescent="0.2">
      <c r="B210" s="82"/>
      <c r="C210" s="82" t="s">
        <v>76</v>
      </c>
      <c r="D210" s="83" t="s">
        <v>77</v>
      </c>
      <c r="E210" s="67"/>
      <c r="F210" s="67"/>
      <c r="G210" s="67"/>
      <c r="H210" s="84">
        <v>200</v>
      </c>
      <c r="I210" s="67"/>
      <c r="J210" s="85">
        <v>0</v>
      </c>
      <c r="K210" s="85">
        <v>280</v>
      </c>
      <c r="L210" s="85">
        <v>200</v>
      </c>
      <c r="M210" s="85">
        <v>0</v>
      </c>
      <c r="N210" s="84">
        <v>0</v>
      </c>
      <c r="O210" s="67"/>
      <c r="P210" s="67"/>
      <c r="Q210" s="84">
        <v>0</v>
      </c>
      <c r="R210" s="67"/>
      <c r="S210" s="67"/>
      <c r="T210" s="74"/>
      <c r="U210" s="67"/>
    </row>
    <row r="211" spans="2:21" ht="33.75" x14ac:dyDescent="0.2">
      <c r="B211" s="82"/>
      <c r="C211" s="82" t="s">
        <v>157</v>
      </c>
      <c r="D211" s="83" t="s">
        <v>127</v>
      </c>
      <c r="E211" s="67"/>
      <c r="F211" s="67"/>
      <c r="G211" s="67"/>
      <c r="H211" s="84">
        <v>56650</v>
      </c>
      <c r="I211" s="67"/>
      <c r="J211" s="85">
        <v>0</v>
      </c>
      <c r="K211" s="85">
        <f>+K212+K215+K218</f>
        <v>65734.760000000009</v>
      </c>
      <c r="L211" s="85">
        <v>56650</v>
      </c>
      <c r="M211" s="85">
        <v>0</v>
      </c>
      <c r="N211" s="84">
        <v>0</v>
      </c>
      <c r="O211" s="67"/>
      <c r="P211" s="67"/>
      <c r="Q211" s="84">
        <v>0</v>
      </c>
      <c r="R211" s="67"/>
      <c r="S211" s="67"/>
      <c r="T211" s="74"/>
      <c r="U211" s="67"/>
    </row>
    <row r="212" spans="2:21" x14ac:dyDescent="0.2">
      <c r="B212" s="82"/>
      <c r="C212" s="82" t="s">
        <v>61</v>
      </c>
      <c r="D212" s="83" t="s">
        <v>62</v>
      </c>
      <c r="E212" s="67"/>
      <c r="F212" s="67"/>
      <c r="G212" s="67"/>
      <c r="H212" s="84">
        <v>50000</v>
      </c>
      <c r="I212" s="67"/>
      <c r="J212" s="85">
        <v>0</v>
      </c>
      <c r="K212" s="85">
        <f>+K213</f>
        <v>50000</v>
      </c>
      <c r="L212" s="85">
        <v>50000</v>
      </c>
      <c r="M212" s="85">
        <v>0</v>
      </c>
      <c r="N212" s="84">
        <v>0</v>
      </c>
      <c r="O212" s="67"/>
      <c r="P212" s="67"/>
      <c r="Q212" s="84">
        <v>0</v>
      </c>
      <c r="R212" s="67"/>
      <c r="S212" s="67"/>
      <c r="T212" s="74"/>
      <c r="U212" s="67"/>
    </row>
    <row r="213" spans="2:21" x14ac:dyDescent="0.2">
      <c r="B213" s="82"/>
      <c r="C213" s="82" t="s">
        <v>63</v>
      </c>
      <c r="D213" s="83" t="s">
        <v>64</v>
      </c>
      <c r="E213" s="67"/>
      <c r="F213" s="67"/>
      <c r="G213" s="67"/>
      <c r="H213" s="84">
        <v>50000</v>
      </c>
      <c r="I213" s="67"/>
      <c r="J213" s="85">
        <v>0</v>
      </c>
      <c r="K213" s="85">
        <f>+K214</f>
        <v>50000</v>
      </c>
      <c r="L213" s="85">
        <v>50000</v>
      </c>
      <c r="M213" s="85">
        <v>0</v>
      </c>
      <c r="N213" s="84">
        <v>0</v>
      </c>
      <c r="O213" s="67"/>
      <c r="P213" s="67"/>
      <c r="Q213" s="84">
        <v>0</v>
      </c>
      <c r="R213" s="67"/>
      <c r="S213" s="67"/>
      <c r="T213" s="74"/>
      <c r="U213" s="67"/>
    </row>
    <row r="214" spans="2:21" x14ac:dyDescent="0.2">
      <c r="B214" s="82"/>
      <c r="C214" s="82" t="s">
        <v>73</v>
      </c>
      <c r="D214" s="83" t="s">
        <v>74</v>
      </c>
      <c r="E214" s="67"/>
      <c r="F214" s="67"/>
      <c r="G214" s="67"/>
      <c r="H214" s="84">
        <v>50000</v>
      </c>
      <c r="I214" s="67"/>
      <c r="J214" s="85">
        <v>0</v>
      </c>
      <c r="K214" s="85">
        <v>50000</v>
      </c>
      <c r="L214" s="85">
        <v>50000</v>
      </c>
      <c r="M214" s="85">
        <v>0</v>
      </c>
      <c r="N214" s="84">
        <v>0</v>
      </c>
      <c r="O214" s="67"/>
      <c r="P214" s="67"/>
      <c r="Q214" s="84">
        <v>0</v>
      </c>
      <c r="R214" s="67"/>
      <c r="S214" s="67"/>
      <c r="T214" s="74"/>
      <c r="U214" s="67"/>
    </row>
    <row r="215" spans="2:21" x14ac:dyDescent="0.2">
      <c r="B215" s="82"/>
      <c r="C215" s="82" t="s">
        <v>101</v>
      </c>
      <c r="D215" s="83" t="s">
        <v>102</v>
      </c>
      <c r="E215" s="67"/>
      <c r="F215" s="67"/>
      <c r="G215" s="67"/>
      <c r="H215" s="84">
        <v>0</v>
      </c>
      <c r="I215" s="67"/>
      <c r="J215" s="85">
        <v>0</v>
      </c>
      <c r="K215" s="85">
        <f>+K216</f>
        <v>9084.76</v>
      </c>
      <c r="L215" s="85">
        <v>0</v>
      </c>
      <c r="M215" s="85">
        <v>0</v>
      </c>
      <c r="N215" s="84">
        <v>0</v>
      </c>
      <c r="O215" s="67"/>
      <c r="P215" s="67"/>
      <c r="Q215" s="84">
        <v>0</v>
      </c>
      <c r="R215" s="67"/>
      <c r="S215" s="67"/>
      <c r="T215" s="74"/>
      <c r="U215" s="67"/>
    </row>
    <row r="216" spans="2:21" x14ac:dyDescent="0.2">
      <c r="B216" s="82"/>
      <c r="C216" s="82" t="s">
        <v>63</v>
      </c>
      <c r="D216" s="83" t="s">
        <v>64</v>
      </c>
      <c r="E216" s="67"/>
      <c r="F216" s="67"/>
      <c r="G216" s="67"/>
      <c r="H216" s="84">
        <v>0</v>
      </c>
      <c r="I216" s="67"/>
      <c r="J216" s="85">
        <v>0</v>
      </c>
      <c r="K216" s="85">
        <f>+K217</f>
        <v>9084.76</v>
      </c>
      <c r="L216" s="85">
        <v>0</v>
      </c>
      <c r="M216" s="85">
        <v>0</v>
      </c>
      <c r="N216" s="84">
        <v>0</v>
      </c>
      <c r="O216" s="67"/>
      <c r="P216" s="67"/>
      <c r="Q216" s="84">
        <v>0</v>
      </c>
      <c r="R216" s="67"/>
      <c r="S216" s="67"/>
      <c r="T216" s="74"/>
      <c r="U216" s="67"/>
    </row>
    <row r="217" spans="2:21" x14ac:dyDescent="0.2">
      <c r="B217" s="82"/>
      <c r="C217" s="82" t="s">
        <v>73</v>
      </c>
      <c r="D217" s="83" t="s">
        <v>74</v>
      </c>
      <c r="E217" s="67"/>
      <c r="F217" s="67"/>
      <c r="G217" s="67"/>
      <c r="H217" s="84">
        <v>0</v>
      </c>
      <c r="I217" s="67"/>
      <c r="J217" s="85">
        <v>0</v>
      </c>
      <c r="K217" s="85">
        <v>9084.76</v>
      </c>
      <c r="L217" s="85">
        <v>0</v>
      </c>
      <c r="M217" s="85">
        <v>0</v>
      </c>
      <c r="N217" s="84">
        <v>0</v>
      </c>
      <c r="O217" s="67"/>
      <c r="P217" s="67"/>
      <c r="Q217" s="84">
        <v>0</v>
      </c>
      <c r="R217" s="67"/>
      <c r="S217" s="67"/>
      <c r="T217" s="74"/>
      <c r="U217" s="67"/>
    </row>
    <row r="218" spans="2:21" x14ac:dyDescent="0.2">
      <c r="B218" s="82"/>
      <c r="C218" s="82" t="s">
        <v>90</v>
      </c>
      <c r="D218" s="83" t="s">
        <v>91</v>
      </c>
      <c r="E218" s="67"/>
      <c r="F218" s="67"/>
      <c r="G218" s="67"/>
      <c r="H218" s="84">
        <v>6650</v>
      </c>
      <c r="I218" s="67"/>
      <c r="J218" s="85">
        <v>0</v>
      </c>
      <c r="K218" s="85">
        <f>+K219</f>
        <v>6650</v>
      </c>
      <c r="L218" s="85">
        <v>6650</v>
      </c>
      <c r="M218" s="85">
        <v>0</v>
      </c>
      <c r="N218" s="84">
        <v>0</v>
      </c>
      <c r="O218" s="67"/>
      <c r="P218" s="67"/>
      <c r="Q218" s="84">
        <v>0</v>
      </c>
      <c r="R218" s="67"/>
      <c r="S218" s="67"/>
      <c r="T218" s="74"/>
      <c r="U218" s="67"/>
    </row>
    <row r="219" spans="2:21" x14ac:dyDescent="0.2">
      <c r="B219" s="82"/>
      <c r="C219" s="82" t="s">
        <v>63</v>
      </c>
      <c r="D219" s="83" t="s">
        <v>64</v>
      </c>
      <c r="E219" s="67"/>
      <c r="F219" s="67"/>
      <c r="G219" s="67"/>
      <c r="H219" s="84">
        <v>6650</v>
      </c>
      <c r="I219" s="67"/>
      <c r="J219" s="85">
        <v>0</v>
      </c>
      <c r="K219" s="85">
        <f>+K220</f>
        <v>6650</v>
      </c>
      <c r="L219" s="85">
        <v>6650</v>
      </c>
      <c r="M219" s="85">
        <v>0</v>
      </c>
      <c r="N219" s="84">
        <v>0</v>
      </c>
      <c r="O219" s="67"/>
      <c r="P219" s="67"/>
      <c r="Q219" s="84">
        <v>0</v>
      </c>
      <c r="R219" s="67"/>
      <c r="S219" s="67"/>
      <c r="T219" s="74"/>
      <c r="U219" s="67"/>
    </row>
    <row r="220" spans="2:21" x14ac:dyDescent="0.2">
      <c r="B220" s="82"/>
      <c r="C220" s="82" t="s">
        <v>73</v>
      </c>
      <c r="D220" s="83" t="s">
        <v>74</v>
      </c>
      <c r="E220" s="67"/>
      <c r="F220" s="67"/>
      <c r="G220" s="67"/>
      <c r="H220" s="84">
        <v>6650</v>
      </c>
      <c r="I220" s="67"/>
      <c r="J220" s="85">
        <v>0</v>
      </c>
      <c r="K220" s="85">
        <v>6650</v>
      </c>
      <c r="L220" s="85">
        <v>6650</v>
      </c>
      <c r="M220" s="85">
        <v>0</v>
      </c>
      <c r="N220" s="84">
        <v>0</v>
      </c>
      <c r="O220" s="67"/>
      <c r="P220" s="67"/>
      <c r="Q220" s="84">
        <v>0</v>
      </c>
      <c r="R220" s="67"/>
      <c r="S220" s="67"/>
      <c r="T220" s="74"/>
      <c r="U220" s="67"/>
    </row>
    <row r="221" spans="2:21" ht="22.5" x14ac:dyDescent="0.2">
      <c r="B221" s="82"/>
      <c r="C221" s="82" t="s">
        <v>158</v>
      </c>
      <c r="D221" s="83" t="s">
        <v>159</v>
      </c>
      <c r="E221" s="67"/>
      <c r="F221" s="67"/>
      <c r="G221" s="67"/>
      <c r="H221" s="84">
        <v>113000</v>
      </c>
      <c r="I221" s="67"/>
      <c r="J221" s="85">
        <v>0</v>
      </c>
      <c r="K221" s="85">
        <f>+K222+K235</f>
        <v>1617289.7</v>
      </c>
      <c r="L221" s="85">
        <v>113000</v>
      </c>
      <c r="M221" s="85">
        <v>143500</v>
      </c>
      <c r="N221" s="84">
        <v>140000</v>
      </c>
      <c r="O221" s="67"/>
      <c r="P221" s="67"/>
      <c r="Q221" s="84">
        <v>136000</v>
      </c>
      <c r="R221" s="67"/>
      <c r="S221" s="67"/>
      <c r="T221" s="74"/>
      <c r="U221" s="67"/>
    </row>
    <row r="222" spans="2:21" ht="22.5" x14ac:dyDescent="0.2">
      <c r="B222" s="82"/>
      <c r="C222" s="82" t="s">
        <v>160</v>
      </c>
      <c r="D222" s="83" t="s">
        <v>161</v>
      </c>
      <c r="E222" s="67"/>
      <c r="F222" s="67"/>
      <c r="G222" s="67"/>
      <c r="H222" s="84">
        <v>0</v>
      </c>
      <c r="I222" s="67"/>
      <c r="J222" s="85">
        <v>0</v>
      </c>
      <c r="K222" s="85">
        <f>+K223+K231</f>
        <v>1590289.7</v>
      </c>
      <c r="L222" s="85">
        <v>0</v>
      </c>
      <c r="M222" s="85">
        <v>0</v>
      </c>
      <c r="N222" s="84">
        <v>0</v>
      </c>
      <c r="O222" s="67"/>
      <c r="P222" s="67"/>
      <c r="Q222" s="84">
        <v>0</v>
      </c>
      <c r="R222" s="67"/>
      <c r="S222" s="67"/>
      <c r="T222" s="74"/>
      <c r="U222" s="67"/>
    </row>
    <row r="223" spans="2:21" x14ac:dyDescent="0.2">
      <c r="B223" s="82"/>
      <c r="C223" s="82" t="s">
        <v>147</v>
      </c>
      <c r="D223" s="83" t="s">
        <v>148</v>
      </c>
      <c r="E223" s="67"/>
      <c r="F223" s="67"/>
      <c r="G223" s="67"/>
      <c r="H223" s="84">
        <v>0</v>
      </c>
      <c r="I223" s="67"/>
      <c r="J223" s="85">
        <v>0</v>
      </c>
      <c r="K223" s="85">
        <f>+K224+K229</f>
        <v>590289.71</v>
      </c>
      <c r="L223" s="85">
        <v>0</v>
      </c>
      <c r="M223" s="85">
        <v>0</v>
      </c>
      <c r="N223" s="84">
        <v>0</v>
      </c>
      <c r="O223" s="67"/>
      <c r="P223" s="67"/>
      <c r="Q223" s="84">
        <v>0</v>
      </c>
      <c r="R223" s="67"/>
      <c r="S223" s="67"/>
      <c r="T223" s="74"/>
      <c r="U223" s="67"/>
    </row>
    <row r="224" spans="2:21" x14ac:dyDescent="0.2">
      <c r="B224" s="82"/>
      <c r="C224" s="82" t="s">
        <v>63</v>
      </c>
      <c r="D224" s="83" t="s">
        <v>64</v>
      </c>
      <c r="E224" s="67"/>
      <c r="F224" s="67"/>
      <c r="G224" s="67"/>
      <c r="H224" s="84">
        <v>0</v>
      </c>
      <c r="I224" s="67"/>
      <c r="J224" s="85">
        <v>0</v>
      </c>
      <c r="K224" s="85">
        <v>139432.6</v>
      </c>
      <c r="L224" s="85">
        <v>0</v>
      </c>
      <c r="M224" s="85">
        <v>0</v>
      </c>
      <c r="N224" s="84">
        <v>0</v>
      </c>
      <c r="O224" s="67"/>
      <c r="P224" s="67"/>
      <c r="Q224" s="84">
        <v>0</v>
      </c>
      <c r="R224" s="67"/>
      <c r="S224" s="67"/>
      <c r="T224" s="74"/>
      <c r="U224" s="67"/>
    </row>
    <row r="225" spans="2:21" x14ac:dyDescent="0.2">
      <c r="B225" s="82"/>
      <c r="C225" s="82" t="s">
        <v>65</v>
      </c>
      <c r="D225" s="83" t="s">
        <v>66</v>
      </c>
      <c r="E225" s="67"/>
      <c r="F225" s="67"/>
      <c r="G225" s="67"/>
      <c r="H225" s="84">
        <v>0</v>
      </c>
      <c r="I225" s="67"/>
      <c r="J225" s="85">
        <v>0</v>
      </c>
      <c r="K225" s="85">
        <v>14014.56</v>
      </c>
      <c r="L225" s="85">
        <v>0</v>
      </c>
      <c r="M225" s="85">
        <v>0</v>
      </c>
      <c r="N225" s="84">
        <v>0</v>
      </c>
      <c r="O225" s="67"/>
      <c r="P225" s="67"/>
      <c r="Q225" s="84">
        <v>0</v>
      </c>
      <c r="R225" s="67"/>
      <c r="S225" s="67"/>
      <c r="T225" s="74"/>
      <c r="U225" s="67"/>
    </row>
    <row r="226" spans="2:21" x14ac:dyDescent="0.2">
      <c r="B226" s="82"/>
      <c r="C226" s="82" t="s">
        <v>73</v>
      </c>
      <c r="D226" s="83" t="s">
        <v>74</v>
      </c>
      <c r="E226" s="67"/>
      <c r="F226" s="67"/>
      <c r="G226" s="67"/>
      <c r="H226" s="84">
        <v>0</v>
      </c>
      <c r="I226" s="67"/>
      <c r="J226" s="85">
        <v>0</v>
      </c>
      <c r="K226" s="85">
        <v>5272.54</v>
      </c>
      <c r="L226" s="85">
        <v>0</v>
      </c>
      <c r="M226" s="85">
        <v>0</v>
      </c>
      <c r="N226" s="84">
        <v>0</v>
      </c>
      <c r="O226" s="67"/>
      <c r="P226" s="67"/>
      <c r="Q226" s="84">
        <v>0</v>
      </c>
      <c r="R226" s="67"/>
      <c r="S226" s="67"/>
      <c r="T226" s="74"/>
      <c r="U226" s="67"/>
    </row>
    <row r="227" spans="2:21" x14ac:dyDescent="0.2">
      <c r="B227" s="82"/>
      <c r="C227" s="82" t="s">
        <v>162</v>
      </c>
      <c r="D227" s="83" t="s">
        <v>163</v>
      </c>
      <c r="E227" s="67"/>
      <c r="F227" s="67"/>
      <c r="G227" s="67"/>
      <c r="H227" s="84">
        <v>0</v>
      </c>
      <c r="I227" s="67"/>
      <c r="J227" s="85">
        <v>0</v>
      </c>
      <c r="K227" s="85">
        <v>16858.03</v>
      </c>
      <c r="L227" s="85">
        <v>0</v>
      </c>
      <c r="M227" s="85">
        <v>0</v>
      </c>
      <c r="N227" s="84">
        <v>0</v>
      </c>
      <c r="O227" s="67"/>
      <c r="P227" s="67"/>
      <c r="Q227" s="84">
        <v>0</v>
      </c>
      <c r="R227" s="67"/>
      <c r="S227" s="67"/>
      <c r="T227" s="74"/>
      <c r="U227" s="67"/>
    </row>
    <row r="228" spans="2:21" x14ac:dyDescent="0.2">
      <c r="B228" s="82"/>
      <c r="C228" s="82" t="s">
        <v>164</v>
      </c>
      <c r="D228" s="83" t="s">
        <v>165</v>
      </c>
      <c r="E228" s="67"/>
      <c r="F228" s="67"/>
      <c r="G228" s="67"/>
      <c r="H228" s="84">
        <v>0</v>
      </c>
      <c r="I228" s="67"/>
      <c r="J228" s="85">
        <v>0</v>
      </c>
      <c r="K228" s="85">
        <v>103287.47</v>
      </c>
      <c r="L228" s="85">
        <v>0</v>
      </c>
      <c r="M228" s="85">
        <v>0</v>
      </c>
      <c r="N228" s="84">
        <v>0</v>
      </c>
      <c r="O228" s="67"/>
      <c r="P228" s="67"/>
      <c r="Q228" s="84">
        <v>0</v>
      </c>
      <c r="R228" s="67"/>
      <c r="S228" s="67"/>
      <c r="T228" s="74"/>
      <c r="U228" s="67"/>
    </row>
    <row r="229" spans="2:21" x14ac:dyDescent="0.2">
      <c r="B229" s="82"/>
      <c r="C229" s="82" t="s">
        <v>75</v>
      </c>
      <c r="D229" s="83" t="s">
        <v>7</v>
      </c>
      <c r="E229" s="67"/>
      <c r="F229" s="67"/>
      <c r="G229" s="67"/>
      <c r="H229" s="84">
        <v>0</v>
      </c>
      <c r="I229" s="67"/>
      <c r="J229" s="85">
        <v>0</v>
      </c>
      <c r="K229" s="85">
        <v>450857.11</v>
      </c>
      <c r="L229" s="85">
        <v>0</v>
      </c>
      <c r="M229" s="85">
        <v>0</v>
      </c>
      <c r="N229" s="84">
        <v>0</v>
      </c>
      <c r="O229" s="67"/>
      <c r="P229" s="67"/>
      <c r="Q229" s="84">
        <v>0</v>
      </c>
      <c r="R229" s="67"/>
      <c r="S229" s="67"/>
      <c r="T229" s="74"/>
      <c r="U229" s="67"/>
    </row>
    <row r="230" spans="2:21" x14ac:dyDescent="0.2">
      <c r="B230" s="82"/>
      <c r="C230" s="82" t="s">
        <v>82</v>
      </c>
      <c r="D230" s="83" t="s">
        <v>83</v>
      </c>
      <c r="E230" s="67"/>
      <c r="F230" s="67"/>
      <c r="G230" s="67"/>
      <c r="H230" s="84">
        <v>0</v>
      </c>
      <c r="I230" s="67"/>
      <c r="J230" s="85">
        <v>0</v>
      </c>
      <c r="K230" s="85">
        <v>450857.11</v>
      </c>
      <c r="L230" s="85">
        <v>0</v>
      </c>
      <c r="M230" s="85">
        <v>0</v>
      </c>
      <c r="N230" s="84">
        <v>0</v>
      </c>
      <c r="O230" s="67"/>
      <c r="P230" s="67"/>
      <c r="Q230" s="84">
        <v>0</v>
      </c>
      <c r="R230" s="67"/>
      <c r="S230" s="67"/>
      <c r="T230" s="74"/>
      <c r="U230" s="67"/>
    </row>
    <row r="231" spans="2:21" x14ac:dyDescent="0.2">
      <c r="B231" s="82"/>
      <c r="C231" s="82" t="s">
        <v>105</v>
      </c>
      <c r="D231" s="83" t="s">
        <v>106</v>
      </c>
      <c r="E231" s="67"/>
      <c r="F231" s="67"/>
      <c r="G231" s="67"/>
      <c r="H231" s="84">
        <v>0</v>
      </c>
      <c r="I231" s="67"/>
      <c r="J231" s="85">
        <v>0</v>
      </c>
      <c r="K231" s="85">
        <f>+K232</f>
        <v>999999.99</v>
      </c>
      <c r="L231" s="85">
        <v>0</v>
      </c>
      <c r="M231" s="85">
        <v>0</v>
      </c>
      <c r="N231" s="84">
        <v>0</v>
      </c>
      <c r="O231" s="67"/>
      <c r="P231" s="67"/>
      <c r="Q231" s="84">
        <v>0</v>
      </c>
      <c r="R231" s="67"/>
      <c r="S231" s="67"/>
      <c r="T231" s="74"/>
      <c r="U231" s="67"/>
    </row>
    <row r="232" spans="2:21" x14ac:dyDescent="0.2">
      <c r="B232" s="82"/>
      <c r="C232" s="82" t="s">
        <v>75</v>
      </c>
      <c r="D232" s="83" t="s">
        <v>7</v>
      </c>
      <c r="E232" s="67"/>
      <c r="F232" s="67"/>
      <c r="G232" s="67"/>
      <c r="H232" s="84">
        <v>0</v>
      </c>
      <c r="I232" s="67"/>
      <c r="J232" s="85">
        <v>0</v>
      </c>
      <c r="K232" s="85">
        <f>+K233+K234</f>
        <v>999999.99</v>
      </c>
      <c r="L232" s="85">
        <v>0</v>
      </c>
      <c r="M232" s="85">
        <v>0</v>
      </c>
      <c r="N232" s="84">
        <v>0</v>
      </c>
      <c r="O232" s="67"/>
      <c r="P232" s="67"/>
      <c r="Q232" s="84">
        <v>0</v>
      </c>
      <c r="R232" s="67"/>
      <c r="S232" s="67"/>
      <c r="T232" s="74"/>
      <c r="U232" s="67"/>
    </row>
    <row r="233" spans="2:21" x14ac:dyDescent="0.2">
      <c r="B233" s="82"/>
      <c r="C233" s="82" t="s">
        <v>80</v>
      </c>
      <c r="D233" s="83" t="s">
        <v>81</v>
      </c>
      <c r="E233" s="67"/>
      <c r="F233" s="67"/>
      <c r="G233" s="67"/>
      <c r="H233" s="84">
        <v>0</v>
      </c>
      <c r="I233" s="67"/>
      <c r="J233" s="85">
        <v>0</v>
      </c>
      <c r="K233" s="85">
        <v>999999.99</v>
      </c>
      <c r="L233" s="85">
        <v>0</v>
      </c>
      <c r="M233" s="85">
        <v>0</v>
      </c>
      <c r="N233" s="84">
        <v>0</v>
      </c>
      <c r="O233" s="67"/>
      <c r="P233" s="67"/>
      <c r="Q233" s="84">
        <v>0</v>
      </c>
      <c r="R233" s="67"/>
      <c r="S233" s="67"/>
      <c r="T233" s="74"/>
      <c r="U233" s="67"/>
    </row>
    <row r="234" spans="2:21" x14ac:dyDescent="0.2">
      <c r="B234" s="82"/>
      <c r="C234" s="82" t="s">
        <v>82</v>
      </c>
      <c r="D234" s="83" t="s">
        <v>83</v>
      </c>
      <c r="E234" s="67"/>
      <c r="F234" s="67"/>
      <c r="G234" s="67"/>
      <c r="H234" s="84">
        <v>0</v>
      </c>
      <c r="I234" s="67"/>
      <c r="J234" s="85">
        <v>0</v>
      </c>
      <c r="K234" s="85">
        <v>0</v>
      </c>
      <c r="L234" s="85">
        <v>0</v>
      </c>
      <c r="M234" s="85">
        <v>0</v>
      </c>
      <c r="N234" s="84">
        <v>0</v>
      </c>
      <c r="O234" s="67"/>
      <c r="P234" s="67"/>
      <c r="Q234" s="84">
        <v>0</v>
      </c>
      <c r="R234" s="67"/>
      <c r="S234" s="67"/>
      <c r="T234" s="74"/>
      <c r="U234" s="67"/>
    </row>
    <row r="235" spans="2:21" ht="22.5" x14ac:dyDescent="0.2">
      <c r="B235" s="82"/>
      <c r="C235" s="82" t="s">
        <v>166</v>
      </c>
      <c r="D235" s="83" t="s">
        <v>167</v>
      </c>
      <c r="E235" s="67"/>
      <c r="F235" s="67"/>
      <c r="G235" s="67"/>
      <c r="H235" s="84">
        <v>113000</v>
      </c>
      <c r="I235" s="67"/>
      <c r="J235" s="85">
        <v>0</v>
      </c>
      <c r="K235" s="85">
        <f>+K236</f>
        <v>27000</v>
      </c>
      <c r="L235" s="85">
        <v>113000</v>
      </c>
      <c r="M235" s="85">
        <v>143500</v>
      </c>
      <c r="N235" s="84">
        <v>140000</v>
      </c>
      <c r="O235" s="67"/>
      <c r="P235" s="67"/>
      <c r="Q235" s="84">
        <v>136000</v>
      </c>
      <c r="R235" s="67"/>
      <c r="S235" s="67"/>
      <c r="T235" s="74"/>
      <c r="U235" s="67"/>
    </row>
    <row r="236" spans="2:21" x14ac:dyDescent="0.2">
      <c r="B236" s="82"/>
      <c r="C236" s="82" t="s">
        <v>61</v>
      </c>
      <c r="D236" s="83" t="s">
        <v>62</v>
      </c>
      <c r="E236" s="67"/>
      <c r="F236" s="67"/>
      <c r="G236" s="67"/>
      <c r="H236" s="84">
        <v>113000</v>
      </c>
      <c r="I236" s="67"/>
      <c r="J236" s="85">
        <v>0</v>
      </c>
      <c r="K236" s="85">
        <f>+K237+K239</f>
        <v>27000</v>
      </c>
      <c r="L236" s="85">
        <v>113000</v>
      </c>
      <c r="M236" s="85">
        <v>143500</v>
      </c>
      <c r="N236" s="84">
        <v>140000</v>
      </c>
      <c r="O236" s="67"/>
      <c r="P236" s="67"/>
      <c r="Q236" s="84">
        <v>136000</v>
      </c>
      <c r="R236" s="67"/>
      <c r="S236" s="67"/>
      <c r="T236" s="74"/>
      <c r="U236" s="67"/>
    </row>
    <row r="237" spans="2:21" x14ac:dyDescent="0.2">
      <c r="B237" s="82"/>
      <c r="C237" s="82" t="s">
        <v>63</v>
      </c>
      <c r="D237" s="83" t="s">
        <v>64</v>
      </c>
      <c r="E237" s="67"/>
      <c r="F237" s="67"/>
      <c r="G237" s="67"/>
      <c r="H237" s="84">
        <v>113000</v>
      </c>
      <c r="I237" s="67"/>
      <c r="J237" s="85">
        <v>0</v>
      </c>
      <c r="K237" s="85">
        <f>+K238</f>
        <v>27000</v>
      </c>
      <c r="L237" s="85">
        <v>113000</v>
      </c>
      <c r="M237" s="85">
        <v>35391.89</v>
      </c>
      <c r="N237" s="84">
        <v>31891.89</v>
      </c>
      <c r="O237" s="67"/>
      <c r="P237" s="67"/>
      <c r="Q237" s="84">
        <v>27891.89</v>
      </c>
      <c r="R237" s="67"/>
      <c r="S237" s="67"/>
      <c r="T237" s="74"/>
      <c r="U237" s="67"/>
    </row>
    <row r="238" spans="2:21" x14ac:dyDescent="0.2">
      <c r="B238" s="82"/>
      <c r="C238" s="82" t="s">
        <v>96</v>
      </c>
      <c r="D238" s="83" t="s">
        <v>97</v>
      </c>
      <c r="E238" s="67"/>
      <c r="F238" s="67"/>
      <c r="G238" s="67"/>
      <c r="H238" s="84">
        <v>113000</v>
      </c>
      <c r="I238" s="67"/>
      <c r="J238" s="85">
        <v>0</v>
      </c>
      <c r="K238" s="85">
        <v>27000</v>
      </c>
      <c r="L238" s="85">
        <v>113000</v>
      </c>
      <c r="M238" s="85">
        <v>35391.89</v>
      </c>
      <c r="N238" s="84">
        <v>31891.89</v>
      </c>
      <c r="O238" s="67"/>
      <c r="P238" s="67"/>
      <c r="Q238" s="84">
        <v>27891.89</v>
      </c>
      <c r="R238" s="67"/>
      <c r="S238" s="67"/>
      <c r="T238" s="74"/>
      <c r="U238" s="67"/>
    </row>
    <row r="239" spans="2:21" x14ac:dyDescent="0.2">
      <c r="B239" s="82"/>
      <c r="C239" s="82" t="s">
        <v>98</v>
      </c>
      <c r="D239" s="83" t="s">
        <v>15</v>
      </c>
      <c r="E239" s="67"/>
      <c r="F239" s="67"/>
      <c r="G239" s="67"/>
      <c r="H239" s="84">
        <v>0</v>
      </c>
      <c r="I239" s="67"/>
      <c r="J239" s="85">
        <v>0</v>
      </c>
      <c r="K239" s="85">
        <v>0</v>
      </c>
      <c r="L239" s="85">
        <v>0</v>
      </c>
      <c r="M239" s="85">
        <v>108108.11</v>
      </c>
      <c r="N239" s="84">
        <v>108108.11</v>
      </c>
      <c r="O239" s="67"/>
      <c r="P239" s="67"/>
      <c r="Q239" s="84">
        <v>108108.11</v>
      </c>
      <c r="R239" s="67"/>
      <c r="S239" s="67"/>
      <c r="T239" s="74"/>
      <c r="U239" s="67"/>
    </row>
    <row r="240" spans="2:21" x14ac:dyDescent="0.2">
      <c r="B240" s="82"/>
      <c r="C240" s="82" t="s">
        <v>99</v>
      </c>
      <c r="D240" s="83" t="s">
        <v>100</v>
      </c>
      <c r="E240" s="67"/>
      <c r="F240" s="67"/>
      <c r="G240" s="67"/>
      <c r="H240" s="84">
        <v>0</v>
      </c>
      <c r="I240" s="67"/>
      <c r="J240" s="85">
        <v>0</v>
      </c>
      <c r="K240" s="85">
        <v>0</v>
      </c>
      <c r="L240" s="85">
        <v>0</v>
      </c>
      <c r="M240" s="85">
        <v>108108.11</v>
      </c>
      <c r="N240" s="84">
        <v>108108.11</v>
      </c>
      <c r="O240" s="67"/>
      <c r="P240" s="67"/>
      <c r="Q240" s="84">
        <v>108108.11</v>
      </c>
      <c r="R240" s="67"/>
      <c r="S240" s="67"/>
      <c r="T240" s="74"/>
      <c r="U240" s="67"/>
    </row>
    <row r="241" spans="2:21" ht="22.5" x14ac:dyDescent="0.2">
      <c r="B241" s="82"/>
      <c r="C241" s="82" t="s">
        <v>168</v>
      </c>
      <c r="D241" s="83" t="s">
        <v>169</v>
      </c>
      <c r="E241" s="67"/>
      <c r="F241" s="67"/>
      <c r="G241" s="67"/>
      <c r="H241" s="84">
        <v>0</v>
      </c>
      <c r="I241" s="67"/>
      <c r="J241" s="85">
        <v>0</v>
      </c>
      <c r="K241" s="85">
        <v>0</v>
      </c>
      <c r="L241" s="85">
        <v>0</v>
      </c>
      <c r="M241" s="85">
        <v>0</v>
      </c>
      <c r="N241" s="84">
        <v>0</v>
      </c>
      <c r="O241" s="67"/>
      <c r="P241" s="67"/>
      <c r="Q241" s="84">
        <v>0</v>
      </c>
      <c r="R241" s="67"/>
      <c r="S241" s="67"/>
      <c r="T241" s="74"/>
      <c r="U241" s="67"/>
    </row>
    <row r="242" spans="2:21" ht="22.5" x14ac:dyDescent="0.2">
      <c r="B242" s="82"/>
      <c r="C242" s="82" t="s">
        <v>170</v>
      </c>
      <c r="D242" s="83" t="s">
        <v>171</v>
      </c>
      <c r="E242" s="67"/>
      <c r="F242" s="67"/>
      <c r="G242" s="67"/>
      <c r="H242" s="84">
        <v>0</v>
      </c>
      <c r="I242" s="67"/>
      <c r="J242" s="85">
        <v>0</v>
      </c>
      <c r="K242" s="85">
        <v>0</v>
      </c>
      <c r="L242" s="85">
        <v>0</v>
      </c>
      <c r="M242" s="85">
        <v>0</v>
      </c>
      <c r="N242" s="84">
        <v>0</v>
      </c>
      <c r="O242" s="67"/>
      <c r="P242" s="67"/>
      <c r="Q242" s="84">
        <v>0</v>
      </c>
      <c r="R242" s="67"/>
      <c r="S242" s="67"/>
      <c r="T242" s="74"/>
      <c r="U242" s="67"/>
    </row>
    <row r="243" spans="2:21" x14ac:dyDescent="0.2">
      <c r="B243" s="82"/>
      <c r="C243" s="82" t="s">
        <v>61</v>
      </c>
      <c r="D243" s="83" t="s">
        <v>62</v>
      </c>
      <c r="E243" s="67"/>
      <c r="F243" s="67"/>
      <c r="G243" s="67"/>
      <c r="H243" s="84">
        <v>0</v>
      </c>
      <c r="I243" s="67"/>
      <c r="J243" s="85">
        <v>0</v>
      </c>
      <c r="K243" s="85">
        <v>0</v>
      </c>
      <c r="L243" s="85">
        <v>0</v>
      </c>
      <c r="M243" s="85">
        <v>0</v>
      </c>
      <c r="N243" s="84">
        <v>0</v>
      </c>
      <c r="O243" s="67"/>
      <c r="P243" s="67"/>
      <c r="Q243" s="84">
        <v>0</v>
      </c>
      <c r="R243" s="67"/>
      <c r="S243" s="67"/>
      <c r="T243" s="74"/>
      <c r="U243" s="67"/>
    </row>
    <row r="244" spans="2:21" x14ac:dyDescent="0.2">
      <c r="B244" s="82"/>
      <c r="C244" s="82" t="s">
        <v>98</v>
      </c>
      <c r="D244" s="83" t="s">
        <v>15</v>
      </c>
      <c r="E244" s="67"/>
      <c r="F244" s="67"/>
      <c r="G244" s="67"/>
      <c r="H244" s="84">
        <v>0</v>
      </c>
      <c r="I244" s="67"/>
      <c r="J244" s="85">
        <v>0</v>
      </c>
      <c r="K244" s="85">
        <v>0</v>
      </c>
      <c r="L244" s="85">
        <v>0</v>
      </c>
      <c r="M244" s="85">
        <v>0</v>
      </c>
      <c r="N244" s="84">
        <v>0</v>
      </c>
      <c r="O244" s="67"/>
      <c r="P244" s="67"/>
      <c r="Q244" s="84">
        <v>0</v>
      </c>
      <c r="R244" s="67"/>
      <c r="S244" s="67"/>
      <c r="T244" s="74"/>
      <c r="U244" s="67"/>
    </row>
    <row r="245" spans="2:21" x14ac:dyDescent="0.2">
      <c r="B245" s="82"/>
      <c r="C245" s="82" t="s">
        <v>99</v>
      </c>
      <c r="D245" s="83" t="s">
        <v>100</v>
      </c>
      <c r="E245" s="67"/>
      <c r="F245" s="67"/>
      <c r="G245" s="67"/>
      <c r="H245" s="84">
        <v>0</v>
      </c>
      <c r="I245" s="67"/>
      <c r="J245" s="85">
        <v>0</v>
      </c>
      <c r="K245" s="85">
        <v>0</v>
      </c>
      <c r="L245" s="85">
        <v>0</v>
      </c>
      <c r="M245" s="85">
        <v>0</v>
      </c>
      <c r="N245" s="84">
        <v>0</v>
      </c>
      <c r="O245" s="67"/>
      <c r="P245" s="67"/>
      <c r="Q245" s="84">
        <v>0</v>
      </c>
      <c r="R245" s="67"/>
      <c r="S245" s="67"/>
      <c r="T245" s="74"/>
      <c r="U245" s="67"/>
    </row>
    <row r="246" spans="2:21" ht="409.6" hidden="1" customHeight="1" x14ac:dyDescent="0.2"/>
    <row r="247" spans="2:21" ht="9.75" customHeight="1" x14ac:dyDescent="0.2"/>
  </sheetData>
  <mergeCells count="1187">
    <mergeCell ref="D244:G244"/>
    <mergeCell ref="H244:I244"/>
    <mergeCell ref="N244:P244"/>
    <mergeCell ref="Q244:S244"/>
    <mergeCell ref="T244:U244"/>
    <mergeCell ref="D245:G245"/>
    <mergeCell ref="H245:I245"/>
    <mergeCell ref="N245:P245"/>
    <mergeCell ref="Q245:S245"/>
    <mergeCell ref="T245:U245"/>
    <mergeCell ref="D242:G242"/>
    <mergeCell ref="H242:I242"/>
    <mergeCell ref="N242:P242"/>
    <mergeCell ref="Q242:S242"/>
    <mergeCell ref="T242:U242"/>
    <mergeCell ref="D243:G243"/>
    <mergeCell ref="H243:I243"/>
    <mergeCell ref="N243:P243"/>
    <mergeCell ref="Q243:S243"/>
    <mergeCell ref="T243:U243"/>
    <mergeCell ref="D240:G240"/>
    <mergeCell ref="H240:I240"/>
    <mergeCell ref="N240:P240"/>
    <mergeCell ref="Q240:S240"/>
    <mergeCell ref="T240:U240"/>
    <mergeCell ref="D241:G241"/>
    <mergeCell ref="H241:I241"/>
    <mergeCell ref="N241:P241"/>
    <mergeCell ref="Q241:S241"/>
    <mergeCell ref="T241:U241"/>
    <mergeCell ref="D238:G238"/>
    <mergeCell ref="H238:I238"/>
    <mergeCell ref="N238:P238"/>
    <mergeCell ref="Q238:S238"/>
    <mergeCell ref="T238:U238"/>
    <mergeCell ref="D239:G239"/>
    <mergeCell ref="H239:I239"/>
    <mergeCell ref="N239:P239"/>
    <mergeCell ref="Q239:S239"/>
    <mergeCell ref="T239:U239"/>
    <mergeCell ref="D236:G236"/>
    <mergeCell ref="H236:I236"/>
    <mergeCell ref="N236:P236"/>
    <mergeCell ref="Q236:S236"/>
    <mergeCell ref="T236:U236"/>
    <mergeCell ref="D237:G237"/>
    <mergeCell ref="H237:I237"/>
    <mergeCell ref="N237:P237"/>
    <mergeCell ref="Q237:S237"/>
    <mergeCell ref="T237:U237"/>
    <mergeCell ref="D234:G234"/>
    <mergeCell ref="H234:I234"/>
    <mergeCell ref="N234:P234"/>
    <mergeCell ref="Q234:S234"/>
    <mergeCell ref="T234:U234"/>
    <mergeCell ref="D235:G235"/>
    <mergeCell ref="H235:I235"/>
    <mergeCell ref="N235:P235"/>
    <mergeCell ref="Q235:S235"/>
    <mergeCell ref="T235:U235"/>
    <mergeCell ref="D232:G232"/>
    <mergeCell ref="H232:I232"/>
    <mergeCell ref="N232:P232"/>
    <mergeCell ref="Q232:S232"/>
    <mergeCell ref="T232:U232"/>
    <mergeCell ref="D233:G233"/>
    <mergeCell ref="H233:I233"/>
    <mergeCell ref="N233:P233"/>
    <mergeCell ref="Q233:S233"/>
    <mergeCell ref="T233:U233"/>
    <mergeCell ref="D230:G230"/>
    <mergeCell ref="H230:I230"/>
    <mergeCell ref="N230:P230"/>
    <mergeCell ref="Q230:S230"/>
    <mergeCell ref="T230:U230"/>
    <mergeCell ref="D231:G231"/>
    <mergeCell ref="H231:I231"/>
    <mergeCell ref="N231:P231"/>
    <mergeCell ref="Q231:S231"/>
    <mergeCell ref="T231:U231"/>
    <mergeCell ref="D228:G228"/>
    <mergeCell ref="H228:I228"/>
    <mergeCell ref="N228:P228"/>
    <mergeCell ref="Q228:S228"/>
    <mergeCell ref="T228:U228"/>
    <mergeCell ref="D229:G229"/>
    <mergeCell ref="H229:I229"/>
    <mergeCell ref="N229:P229"/>
    <mergeCell ref="Q229:S229"/>
    <mergeCell ref="T229:U229"/>
    <mergeCell ref="D226:G226"/>
    <mergeCell ref="H226:I226"/>
    <mergeCell ref="N226:P226"/>
    <mergeCell ref="Q226:S226"/>
    <mergeCell ref="T226:U226"/>
    <mergeCell ref="D227:G227"/>
    <mergeCell ref="H227:I227"/>
    <mergeCell ref="N227:P227"/>
    <mergeCell ref="Q227:S227"/>
    <mergeCell ref="T227:U227"/>
    <mergeCell ref="D224:G224"/>
    <mergeCell ref="H224:I224"/>
    <mergeCell ref="N224:P224"/>
    <mergeCell ref="Q224:S224"/>
    <mergeCell ref="T224:U224"/>
    <mergeCell ref="D225:G225"/>
    <mergeCell ref="H225:I225"/>
    <mergeCell ref="N225:P225"/>
    <mergeCell ref="Q225:S225"/>
    <mergeCell ref="T225:U225"/>
    <mergeCell ref="D222:G222"/>
    <mergeCell ref="H222:I222"/>
    <mergeCell ref="N222:P222"/>
    <mergeCell ref="Q222:S222"/>
    <mergeCell ref="T222:U222"/>
    <mergeCell ref="D223:G223"/>
    <mergeCell ref="H223:I223"/>
    <mergeCell ref="N223:P223"/>
    <mergeCell ref="Q223:S223"/>
    <mergeCell ref="T223:U223"/>
    <mergeCell ref="D220:G220"/>
    <mergeCell ref="H220:I220"/>
    <mergeCell ref="N220:P220"/>
    <mergeCell ref="Q220:S220"/>
    <mergeCell ref="T220:U220"/>
    <mergeCell ref="D221:G221"/>
    <mergeCell ref="H221:I221"/>
    <mergeCell ref="N221:P221"/>
    <mergeCell ref="Q221:S221"/>
    <mergeCell ref="T221:U221"/>
    <mergeCell ref="D218:G218"/>
    <mergeCell ref="H218:I218"/>
    <mergeCell ref="N218:P218"/>
    <mergeCell ref="Q218:S218"/>
    <mergeCell ref="T218:U218"/>
    <mergeCell ref="D219:G219"/>
    <mergeCell ref="H219:I219"/>
    <mergeCell ref="N219:P219"/>
    <mergeCell ref="Q219:S219"/>
    <mergeCell ref="T219:U219"/>
    <mergeCell ref="D216:G216"/>
    <mergeCell ref="H216:I216"/>
    <mergeCell ref="N216:P216"/>
    <mergeCell ref="Q216:S216"/>
    <mergeCell ref="T216:U216"/>
    <mergeCell ref="D217:G217"/>
    <mergeCell ref="H217:I217"/>
    <mergeCell ref="N217:P217"/>
    <mergeCell ref="Q217:S217"/>
    <mergeCell ref="T217:U217"/>
    <mergeCell ref="D214:G214"/>
    <mergeCell ref="H214:I214"/>
    <mergeCell ref="N214:P214"/>
    <mergeCell ref="Q214:S214"/>
    <mergeCell ref="T214:U214"/>
    <mergeCell ref="D215:G215"/>
    <mergeCell ref="H215:I215"/>
    <mergeCell ref="N215:P215"/>
    <mergeCell ref="Q215:S215"/>
    <mergeCell ref="T215:U215"/>
    <mergeCell ref="D212:G212"/>
    <mergeCell ref="H212:I212"/>
    <mergeCell ref="N212:P212"/>
    <mergeCell ref="Q212:S212"/>
    <mergeCell ref="T212:U212"/>
    <mergeCell ref="D213:G213"/>
    <mergeCell ref="H213:I213"/>
    <mergeCell ref="N213:P213"/>
    <mergeCell ref="Q213:S213"/>
    <mergeCell ref="T213:U213"/>
    <mergeCell ref="D210:G210"/>
    <mergeCell ref="H210:I210"/>
    <mergeCell ref="N210:P210"/>
    <mergeCell ref="Q210:S210"/>
    <mergeCell ref="T210:U210"/>
    <mergeCell ref="D211:G211"/>
    <mergeCell ref="H211:I211"/>
    <mergeCell ref="N211:P211"/>
    <mergeCell ref="Q211:S211"/>
    <mergeCell ref="T211:U211"/>
    <mergeCell ref="D208:G208"/>
    <mergeCell ref="H208:I208"/>
    <mergeCell ref="N208:P208"/>
    <mergeCell ref="Q208:S208"/>
    <mergeCell ref="T208:U208"/>
    <mergeCell ref="D209:G209"/>
    <mergeCell ref="H209:I209"/>
    <mergeCell ref="N209:P209"/>
    <mergeCell ref="Q209:S209"/>
    <mergeCell ref="T209:U209"/>
    <mergeCell ref="D206:G206"/>
    <mergeCell ref="H206:I206"/>
    <mergeCell ref="N206:P206"/>
    <mergeCell ref="Q206:S206"/>
    <mergeCell ref="T206:U206"/>
    <mergeCell ref="D207:G207"/>
    <mergeCell ref="H207:I207"/>
    <mergeCell ref="N207:P207"/>
    <mergeCell ref="Q207:S207"/>
    <mergeCell ref="T207:U207"/>
    <mergeCell ref="D204:G204"/>
    <mergeCell ref="H204:I204"/>
    <mergeCell ref="N204:P204"/>
    <mergeCell ref="Q204:S204"/>
    <mergeCell ref="T204:U204"/>
    <mergeCell ref="D205:G205"/>
    <mergeCell ref="H205:I205"/>
    <mergeCell ref="N205:P205"/>
    <mergeCell ref="Q205:S205"/>
    <mergeCell ref="T205:U205"/>
    <mergeCell ref="D202:G202"/>
    <mergeCell ref="H202:I202"/>
    <mergeCell ref="N202:P202"/>
    <mergeCell ref="Q202:S202"/>
    <mergeCell ref="T202:U202"/>
    <mergeCell ref="D203:G203"/>
    <mergeCell ref="H203:I203"/>
    <mergeCell ref="N203:P203"/>
    <mergeCell ref="Q203:S203"/>
    <mergeCell ref="T203:U203"/>
    <mergeCell ref="D200:G200"/>
    <mergeCell ref="H200:I200"/>
    <mergeCell ref="N200:P200"/>
    <mergeCell ref="Q200:S200"/>
    <mergeCell ref="T200:U200"/>
    <mergeCell ref="D201:G201"/>
    <mergeCell ref="H201:I201"/>
    <mergeCell ref="N201:P201"/>
    <mergeCell ref="Q201:S201"/>
    <mergeCell ref="T201:U201"/>
    <mergeCell ref="D198:G198"/>
    <mergeCell ref="H198:I198"/>
    <mergeCell ref="N198:P198"/>
    <mergeCell ref="Q198:S198"/>
    <mergeCell ref="T198:U198"/>
    <mergeCell ref="D199:G199"/>
    <mergeCell ref="H199:I199"/>
    <mergeCell ref="N199:P199"/>
    <mergeCell ref="Q199:S199"/>
    <mergeCell ref="T199:U199"/>
    <mergeCell ref="D196:G196"/>
    <mergeCell ref="H196:I196"/>
    <mergeCell ref="N196:P196"/>
    <mergeCell ref="Q196:S196"/>
    <mergeCell ref="T196:U196"/>
    <mergeCell ref="D197:G197"/>
    <mergeCell ref="H197:I197"/>
    <mergeCell ref="N197:P197"/>
    <mergeCell ref="Q197:S197"/>
    <mergeCell ref="T197:U197"/>
    <mergeCell ref="D194:G194"/>
    <mergeCell ref="H194:I194"/>
    <mergeCell ref="N194:P194"/>
    <mergeCell ref="Q194:S194"/>
    <mergeCell ref="T194:U194"/>
    <mergeCell ref="D195:G195"/>
    <mergeCell ref="H195:I195"/>
    <mergeCell ref="N195:P195"/>
    <mergeCell ref="Q195:S195"/>
    <mergeCell ref="T195:U195"/>
    <mergeCell ref="D192:G192"/>
    <mergeCell ref="H192:I192"/>
    <mergeCell ref="N192:P192"/>
    <mergeCell ref="Q192:S192"/>
    <mergeCell ref="T192:U192"/>
    <mergeCell ref="D193:G193"/>
    <mergeCell ref="H193:I193"/>
    <mergeCell ref="N193:P193"/>
    <mergeCell ref="Q193:S193"/>
    <mergeCell ref="T193:U193"/>
    <mergeCell ref="D190:G190"/>
    <mergeCell ref="H190:I190"/>
    <mergeCell ref="N190:P190"/>
    <mergeCell ref="Q190:S190"/>
    <mergeCell ref="T190:U190"/>
    <mergeCell ref="D191:G191"/>
    <mergeCell ref="H191:I191"/>
    <mergeCell ref="N191:P191"/>
    <mergeCell ref="Q191:S191"/>
    <mergeCell ref="T191:U191"/>
    <mergeCell ref="D188:G188"/>
    <mergeCell ref="H188:I188"/>
    <mergeCell ref="N188:P188"/>
    <mergeCell ref="Q188:S188"/>
    <mergeCell ref="T188:U188"/>
    <mergeCell ref="D189:G189"/>
    <mergeCell ref="H189:I189"/>
    <mergeCell ref="N189:P189"/>
    <mergeCell ref="Q189:S189"/>
    <mergeCell ref="T189:U189"/>
    <mergeCell ref="D186:G186"/>
    <mergeCell ref="H186:I186"/>
    <mergeCell ref="N186:P186"/>
    <mergeCell ref="Q186:S186"/>
    <mergeCell ref="T186:U186"/>
    <mergeCell ref="D187:G187"/>
    <mergeCell ref="H187:I187"/>
    <mergeCell ref="N187:P187"/>
    <mergeCell ref="Q187:S187"/>
    <mergeCell ref="T187:U187"/>
    <mergeCell ref="D184:G184"/>
    <mergeCell ref="H184:I184"/>
    <mergeCell ref="N184:P184"/>
    <mergeCell ref="Q184:S184"/>
    <mergeCell ref="T184:U184"/>
    <mergeCell ref="D185:G185"/>
    <mergeCell ref="H185:I185"/>
    <mergeCell ref="N185:P185"/>
    <mergeCell ref="Q185:S185"/>
    <mergeCell ref="T185:U185"/>
    <mergeCell ref="D182:G182"/>
    <mergeCell ref="H182:I182"/>
    <mergeCell ref="N182:P182"/>
    <mergeCell ref="Q182:S182"/>
    <mergeCell ref="T182:U182"/>
    <mergeCell ref="D183:G183"/>
    <mergeCell ref="H183:I183"/>
    <mergeCell ref="N183:P183"/>
    <mergeCell ref="Q183:S183"/>
    <mergeCell ref="T183:U183"/>
    <mergeCell ref="D180:G180"/>
    <mergeCell ref="H180:I180"/>
    <mergeCell ref="N180:P180"/>
    <mergeCell ref="Q180:S180"/>
    <mergeCell ref="T180:U180"/>
    <mergeCell ref="D181:G181"/>
    <mergeCell ref="H181:I181"/>
    <mergeCell ref="N181:P181"/>
    <mergeCell ref="Q181:S181"/>
    <mergeCell ref="T181:U181"/>
    <mergeCell ref="D178:G178"/>
    <mergeCell ref="H178:I178"/>
    <mergeCell ref="N178:P178"/>
    <mergeCell ref="Q178:S178"/>
    <mergeCell ref="T178:U178"/>
    <mergeCell ref="D179:G179"/>
    <mergeCell ref="H179:I179"/>
    <mergeCell ref="N179:P179"/>
    <mergeCell ref="Q179:S179"/>
    <mergeCell ref="T179:U179"/>
    <mergeCell ref="D176:G176"/>
    <mergeCell ref="H176:I176"/>
    <mergeCell ref="N176:P176"/>
    <mergeCell ref="Q176:S176"/>
    <mergeCell ref="T176:U176"/>
    <mergeCell ref="D177:G177"/>
    <mergeCell ref="H177:I177"/>
    <mergeCell ref="N177:P177"/>
    <mergeCell ref="Q177:S177"/>
    <mergeCell ref="T177:U177"/>
    <mergeCell ref="D174:G174"/>
    <mergeCell ref="H174:I174"/>
    <mergeCell ref="N174:P174"/>
    <mergeCell ref="Q174:S174"/>
    <mergeCell ref="T174:U174"/>
    <mergeCell ref="D175:G175"/>
    <mergeCell ref="H175:I175"/>
    <mergeCell ref="N175:P175"/>
    <mergeCell ref="Q175:S175"/>
    <mergeCell ref="T175:U175"/>
    <mergeCell ref="D172:G172"/>
    <mergeCell ref="H172:I172"/>
    <mergeCell ref="N172:P172"/>
    <mergeCell ref="Q172:S172"/>
    <mergeCell ref="T172:U172"/>
    <mergeCell ref="D173:G173"/>
    <mergeCell ref="H173:I173"/>
    <mergeCell ref="N173:P173"/>
    <mergeCell ref="Q173:S173"/>
    <mergeCell ref="T173:U173"/>
    <mergeCell ref="D170:G170"/>
    <mergeCell ref="H170:I170"/>
    <mergeCell ref="N170:P170"/>
    <mergeCell ref="Q170:S170"/>
    <mergeCell ref="T170:U170"/>
    <mergeCell ref="D171:G171"/>
    <mergeCell ref="H171:I171"/>
    <mergeCell ref="N171:P171"/>
    <mergeCell ref="Q171:S171"/>
    <mergeCell ref="T171:U171"/>
    <mergeCell ref="D168:G168"/>
    <mergeCell ref="H168:I168"/>
    <mergeCell ref="N168:P168"/>
    <mergeCell ref="Q168:S168"/>
    <mergeCell ref="T168:U168"/>
    <mergeCell ref="D169:G169"/>
    <mergeCell ref="H169:I169"/>
    <mergeCell ref="N169:P169"/>
    <mergeCell ref="Q169:S169"/>
    <mergeCell ref="T169:U169"/>
    <mergeCell ref="D166:G166"/>
    <mergeCell ref="H166:I166"/>
    <mergeCell ref="N166:P166"/>
    <mergeCell ref="Q166:S166"/>
    <mergeCell ref="T166:U166"/>
    <mergeCell ref="D167:G167"/>
    <mergeCell ref="H167:I167"/>
    <mergeCell ref="N167:P167"/>
    <mergeCell ref="Q167:S167"/>
    <mergeCell ref="T167:U167"/>
    <mergeCell ref="D164:G164"/>
    <mergeCell ref="H164:I164"/>
    <mergeCell ref="N164:P164"/>
    <mergeCell ref="Q164:S164"/>
    <mergeCell ref="T164:U164"/>
    <mergeCell ref="D165:G165"/>
    <mergeCell ref="H165:I165"/>
    <mergeCell ref="N165:P165"/>
    <mergeCell ref="Q165:S165"/>
    <mergeCell ref="T165:U165"/>
    <mergeCell ref="D162:G162"/>
    <mergeCell ref="H162:I162"/>
    <mergeCell ref="N162:P162"/>
    <mergeCell ref="Q162:S162"/>
    <mergeCell ref="T162:U162"/>
    <mergeCell ref="D163:G163"/>
    <mergeCell ref="H163:I163"/>
    <mergeCell ref="N163:P163"/>
    <mergeCell ref="Q163:S163"/>
    <mergeCell ref="T163:U163"/>
    <mergeCell ref="D160:G160"/>
    <mergeCell ref="H160:I160"/>
    <mergeCell ref="N160:P160"/>
    <mergeCell ref="Q160:S160"/>
    <mergeCell ref="T160:U160"/>
    <mergeCell ref="D161:G161"/>
    <mergeCell ref="H161:I161"/>
    <mergeCell ref="N161:P161"/>
    <mergeCell ref="Q161:S161"/>
    <mergeCell ref="T161:U161"/>
    <mergeCell ref="D158:G158"/>
    <mergeCell ref="H158:I158"/>
    <mergeCell ref="N158:P158"/>
    <mergeCell ref="Q158:S158"/>
    <mergeCell ref="T158:U158"/>
    <mergeCell ref="D159:G159"/>
    <mergeCell ref="H159:I159"/>
    <mergeCell ref="N159:P159"/>
    <mergeCell ref="Q159:S159"/>
    <mergeCell ref="T159:U159"/>
    <mergeCell ref="D156:G156"/>
    <mergeCell ref="H156:I156"/>
    <mergeCell ref="N156:P156"/>
    <mergeCell ref="Q156:S156"/>
    <mergeCell ref="T156:U156"/>
    <mergeCell ref="D157:G157"/>
    <mergeCell ref="H157:I157"/>
    <mergeCell ref="N157:P157"/>
    <mergeCell ref="Q157:S157"/>
    <mergeCell ref="T157:U157"/>
    <mergeCell ref="D154:G154"/>
    <mergeCell ref="H154:I154"/>
    <mergeCell ref="N154:P154"/>
    <mergeCell ref="Q154:S154"/>
    <mergeCell ref="T154:U154"/>
    <mergeCell ref="D155:G155"/>
    <mergeCell ref="H155:I155"/>
    <mergeCell ref="N155:P155"/>
    <mergeCell ref="Q155:S155"/>
    <mergeCell ref="T155:U155"/>
    <mergeCell ref="D152:G152"/>
    <mergeCell ref="H152:I152"/>
    <mergeCell ref="N152:P152"/>
    <mergeCell ref="Q152:S152"/>
    <mergeCell ref="T152:U152"/>
    <mergeCell ref="D153:G153"/>
    <mergeCell ref="H153:I153"/>
    <mergeCell ref="N153:P153"/>
    <mergeCell ref="Q153:S153"/>
    <mergeCell ref="T153:U153"/>
    <mergeCell ref="D150:G150"/>
    <mergeCell ref="H150:I150"/>
    <mergeCell ref="N150:P150"/>
    <mergeCell ref="Q150:S150"/>
    <mergeCell ref="T150:U150"/>
    <mergeCell ref="D151:G151"/>
    <mergeCell ref="H151:I151"/>
    <mergeCell ref="N151:P151"/>
    <mergeCell ref="Q151:S151"/>
    <mergeCell ref="T151:U151"/>
    <mergeCell ref="D148:G148"/>
    <mergeCell ref="H148:I148"/>
    <mergeCell ref="N148:P148"/>
    <mergeCell ref="Q148:S148"/>
    <mergeCell ref="T148:U148"/>
    <mergeCell ref="D149:G149"/>
    <mergeCell ref="H149:I149"/>
    <mergeCell ref="N149:P149"/>
    <mergeCell ref="Q149:S149"/>
    <mergeCell ref="T149:U149"/>
    <mergeCell ref="D146:G146"/>
    <mergeCell ref="H146:I146"/>
    <mergeCell ref="N146:P146"/>
    <mergeCell ref="Q146:S146"/>
    <mergeCell ref="T146:U146"/>
    <mergeCell ref="D147:G147"/>
    <mergeCell ref="H147:I147"/>
    <mergeCell ref="N147:P147"/>
    <mergeCell ref="Q147:S147"/>
    <mergeCell ref="T147:U147"/>
    <mergeCell ref="D144:G144"/>
    <mergeCell ref="H144:I144"/>
    <mergeCell ref="N144:P144"/>
    <mergeCell ref="Q144:S144"/>
    <mergeCell ref="T144:U144"/>
    <mergeCell ref="D145:G145"/>
    <mergeCell ref="H145:I145"/>
    <mergeCell ref="N145:P145"/>
    <mergeCell ref="Q145:S145"/>
    <mergeCell ref="T145:U145"/>
    <mergeCell ref="D142:G142"/>
    <mergeCell ref="H142:I142"/>
    <mergeCell ref="N142:P142"/>
    <mergeCell ref="Q142:S142"/>
    <mergeCell ref="T142:U142"/>
    <mergeCell ref="D143:G143"/>
    <mergeCell ref="H143:I143"/>
    <mergeCell ref="N143:P143"/>
    <mergeCell ref="Q143:S143"/>
    <mergeCell ref="T143:U143"/>
    <mergeCell ref="D140:G140"/>
    <mergeCell ref="H140:I140"/>
    <mergeCell ref="N140:P140"/>
    <mergeCell ref="Q140:S140"/>
    <mergeCell ref="T140:U140"/>
    <mergeCell ref="D141:G141"/>
    <mergeCell ref="H141:I141"/>
    <mergeCell ref="N141:P141"/>
    <mergeCell ref="Q141:S141"/>
    <mergeCell ref="T141:U141"/>
    <mergeCell ref="D138:G138"/>
    <mergeCell ref="H138:I138"/>
    <mergeCell ref="N138:P138"/>
    <mergeCell ref="Q138:S138"/>
    <mergeCell ref="T138:U138"/>
    <mergeCell ref="D139:G139"/>
    <mergeCell ref="H139:I139"/>
    <mergeCell ref="N139:P139"/>
    <mergeCell ref="Q139:S139"/>
    <mergeCell ref="T139:U139"/>
    <mergeCell ref="D136:G136"/>
    <mergeCell ref="H136:I136"/>
    <mergeCell ref="N136:P136"/>
    <mergeCell ref="Q136:S136"/>
    <mergeCell ref="T136:U136"/>
    <mergeCell ref="D137:G137"/>
    <mergeCell ref="H137:I137"/>
    <mergeCell ref="N137:P137"/>
    <mergeCell ref="Q137:S137"/>
    <mergeCell ref="T137:U137"/>
    <mergeCell ref="D134:G134"/>
    <mergeCell ref="H134:I134"/>
    <mergeCell ref="N134:P134"/>
    <mergeCell ref="Q134:S134"/>
    <mergeCell ref="T134:U134"/>
    <mergeCell ref="D135:G135"/>
    <mergeCell ref="H135:I135"/>
    <mergeCell ref="N135:P135"/>
    <mergeCell ref="Q135:S135"/>
    <mergeCell ref="T135:U135"/>
    <mergeCell ref="D132:G132"/>
    <mergeCell ref="H132:I132"/>
    <mergeCell ref="N132:P132"/>
    <mergeCell ref="Q132:S132"/>
    <mergeCell ref="T132:U132"/>
    <mergeCell ref="D133:G133"/>
    <mergeCell ref="H133:I133"/>
    <mergeCell ref="N133:P133"/>
    <mergeCell ref="Q133:S133"/>
    <mergeCell ref="T133:U133"/>
    <mergeCell ref="D130:G130"/>
    <mergeCell ref="H130:I130"/>
    <mergeCell ref="N130:P130"/>
    <mergeCell ref="Q130:S130"/>
    <mergeCell ref="T130:U130"/>
    <mergeCell ref="D131:G131"/>
    <mergeCell ref="H131:I131"/>
    <mergeCell ref="N131:P131"/>
    <mergeCell ref="Q131:S131"/>
    <mergeCell ref="T131:U131"/>
    <mergeCell ref="D128:G128"/>
    <mergeCell ref="H128:I128"/>
    <mergeCell ref="N128:P128"/>
    <mergeCell ref="Q128:S128"/>
    <mergeCell ref="T128:U128"/>
    <mergeCell ref="D129:G129"/>
    <mergeCell ref="H129:I129"/>
    <mergeCell ref="N129:P129"/>
    <mergeCell ref="Q129:S129"/>
    <mergeCell ref="T129:U129"/>
    <mergeCell ref="D126:G126"/>
    <mergeCell ref="H126:I126"/>
    <mergeCell ref="N126:P126"/>
    <mergeCell ref="Q126:S126"/>
    <mergeCell ref="T126:U126"/>
    <mergeCell ref="D127:G127"/>
    <mergeCell ref="H127:I127"/>
    <mergeCell ref="N127:P127"/>
    <mergeCell ref="Q127:S127"/>
    <mergeCell ref="T127:U127"/>
    <mergeCell ref="D124:G124"/>
    <mergeCell ref="H124:I124"/>
    <mergeCell ref="N124:P124"/>
    <mergeCell ref="Q124:S124"/>
    <mergeCell ref="T124:U124"/>
    <mergeCell ref="D125:G125"/>
    <mergeCell ref="H125:I125"/>
    <mergeCell ref="N125:P125"/>
    <mergeCell ref="Q125:S125"/>
    <mergeCell ref="T125:U125"/>
    <mergeCell ref="D122:G122"/>
    <mergeCell ref="H122:I122"/>
    <mergeCell ref="N122:P122"/>
    <mergeCell ref="Q122:S122"/>
    <mergeCell ref="T122:U122"/>
    <mergeCell ref="D123:G123"/>
    <mergeCell ref="H123:I123"/>
    <mergeCell ref="N123:P123"/>
    <mergeCell ref="Q123:S123"/>
    <mergeCell ref="T123:U123"/>
    <mergeCell ref="D120:G120"/>
    <mergeCell ref="H120:I120"/>
    <mergeCell ref="N120:P120"/>
    <mergeCell ref="Q120:S120"/>
    <mergeCell ref="T120:U120"/>
    <mergeCell ref="D121:G121"/>
    <mergeCell ref="H121:I121"/>
    <mergeCell ref="N121:P121"/>
    <mergeCell ref="Q121:S121"/>
    <mergeCell ref="T121:U121"/>
    <mergeCell ref="D118:G118"/>
    <mergeCell ref="H118:I118"/>
    <mergeCell ref="N118:P118"/>
    <mergeCell ref="Q118:S118"/>
    <mergeCell ref="T118:U118"/>
    <mergeCell ref="D119:G119"/>
    <mergeCell ref="H119:I119"/>
    <mergeCell ref="N119:P119"/>
    <mergeCell ref="Q119:S119"/>
    <mergeCell ref="T119:U119"/>
    <mergeCell ref="D116:G116"/>
    <mergeCell ref="H116:I116"/>
    <mergeCell ref="N116:P116"/>
    <mergeCell ref="Q116:S116"/>
    <mergeCell ref="T116:U116"/>
    <mergeCell ref="D117:G117"/>
    <mergeCell ref="H117:I117"/>
    <mergeCell ref="N117:P117"/>
    <mergeCell ref="Q117:S117"/>
    <mergeCell ref="T117:U117"/>
    <mergeCell ref="D114:G114"/>
    <mergeCell ref="H114:I114"/>
    <mergeCell ref="N114:P114"/>
    <mergeCell ref="Q114:S114"/>
    <mergeCell ref="T114:U114"/>
    <mergeCell ref="D115:G115"/>
    <mergeCell ref="H115:I115"/>
    <mergeCell ref="N115:P115"/>
    <mergeCell ref="Q115:S115"/>
    <mergeCell ref="T115:U115"/>
    <mergeCell ref="D112:G112"/>
    <mergeCell ref="H112:I112"/>
    <mergeCell ref="N112:P112"/>
    <mergeCell ref="Q112:S112"/>
    <mergeCell ref="T112:U112"/>
    <mergeCell ref="D113:G113"/>
    <mergeCell ref="H113:I113"/>
    <mergeCell ref="N113:P113"/>
    <mergeCell ref="Q113:S113"/>
    <mergeCell ref="T113:U113"/>
    <mergeCell ref="D110:G110"/>
    <mergeCell ref="H110:I110"/>
    <mergeCell ref="N110:P110"/>
    <mergeCell ref="Q110:S110"/>
    <mergeCell ref="T110:U110"/>
    <mergeCell ref="D111:G111"/>
    <mergeCell ref="H111:I111"/>
    <mergeCell ref="N111:P111"/>
    <mergeCell ref="Q111:S111"/>
    <mergeCell ref="T111:U111"/>
    <mergeCell ref="D108:G108"/>
    <mergeCell ref="H108:I108"/>
    <mergeCell ref="N108:P108"/>
    <mergeCell ref="Q108:S108"/>
    <mergeCell ref="T108:U108"/>
    <mergeCell ref="D109:G109"/>
    <mergeCell ref="H109:I109"/>
    <mergeCell ref="N109:P109"/>
    <mergeCell ref="Q109:S109"/>
    <mergeCell ref="T109:U109"/>
    <mergeCell ref="D106:G106"/>
    <mergeCell ref="H106:I106"/>
    <mergeCell ref="N106:P106"/>
    <mergeCell ref="Q106:S106"/>
    <mergeCell ref="T106:U106"/>
    <mergeCell ref="D107:G107"/>
    <mergeCell ref="H107:I107"/>
    <mergeCell ref="N107:P107"/>
    <mergeCell ref="Q107:S107"/>
    <mergeCell ref="T107:U107"/>
    <mergeCell ref="D104:G104"/>
    <mergeCell ref="H104:I104"/>
    <mergeCell ref="N104:P104"/>
    <mergeCell ref="Q104:S104"/>
    <mergeCell ref="T104:U104"/>
    <mergeCell ref="D105:G105"/>
    <mergeCell ref="H105:I105"/>
    <mergeCell ref="N105:P105"/>
    <mergeCell ref="Q105:S105"/>
    <mergeCell ref="T105:U105"/>
    <mergeCell ref="D102:G102"/>
    <mergeCell ref="H102:I102"/>
    <mergeCell ref="N102:P102"/>
    <mergeCell ref="Q102:S102"/>
    <mergeCell ref="T102:U102"/>
    <mergeCell ref="D103:G103"/>
    <mergeCell ref="H103:I103"/>
    <mergeCell ref="N103:P103"/>
    <mergeCell ref="Q103:S103"/>
    <mergeCell ref="T103:U103"/>
    <mergeCell ref="D100:G100"/>
    <mergeCell ref="H100:I100"/>
    <mergeCell ref="N100:P100"/>
    <mergeCell ref="Q100:S100"/>
    <mergeCell ref="T100:U100"/>
    <mergeCell ref="D101:G101"/>
    <mergeCell ref="H101:I101"/>
    <mergeCell ref="N101:P101"/>
    <mergeCell ref="Q101:S101"/>
    <mergeCell ref="T101:U101"/>
    <mergeCell ref="D98:G98"/>
    <mergeCell ref="H98:I98"/>
    <mergeCell ref="N98:P98"/>
    <mergeCell ref="Q98:S98"/>
    <mergeCell ref="T98:U98"/>
    <mergeCell ref="D99:G99"/>
    <mergeCell ref="H99:I99"/>
    <mergeCell ref="N99:P99"/>
    <mergeCell ref="Q99:S99"/>
    <mergeCell ref="T99:U99"/>
    <mergeCell ref="D96:G96"/>
    <mergeCell ref="H96:I96"/>
    <mergeCell ref="N96:P96"/>
    <mergeCell ref="Q96:S96"/>
    <mergeCell ref="T96:U96"/>
    <mergeCell ref="D97:G97"/>
    <mergeCell ref="H97:I97"/>
    <mergeCell ref="N97:P97"/>
    <mergeCell ref="Q97:S97"/>
    <mergeCell ref="T97:U97"/>
    <mergeCell ref="D94:G94"/>
    <mergeCell ref="H94:I94"/>
    <mergeCell ref="N94:P94"/>
    <mergeCell ref="Q94:S94"/>
    <mergeCell ref="T94:U94"/>
    <mergeCell ref="D95:G95"/>
    <mergeCell ref="H95:I95"/>
    <mergeCell ref="N95:P95"/>
    <mergeCell ref="Q95:S95"/>
    <mergeCell ref="T95:U95"/>
    <mergeCell ref="D92:G92"/>
    <mergeCell ref="H92:I92"/>
    <mergeCell ref="N92:P92"/>
    <mergeCell ref="Q92:S92"/>
    <mergeCell ref="T92:U92"/>
    <mergeCell ref="D93:G93"/>
    <mergeCell ref="H93:I93"/>
    <mergeCell ref="N93:P93"/>
    <mergeCell ref="Q93:S93"/>
    <mergeCell ref="T93:U93"/>
    <mergeCell ref="D90:G90"/>
    <mergeCell ref="H90:I90"/>
    <mergeCell ref="N90:P90"/>
    <mergeCell ref="Q90:S90"/>
    <mergeCell ref="T90:U90"/>
    <mergeCell ref="D91:G91"/>
    <mergeCell ref="H91:I91"/>
    <mergeCell ref="N91:P91"/>
    <mergeCell ref="Q91:S91"/>
    <mergeCell ref="T91:U91"/>
    <mergeCell ref="D88:G88"/>
    <mergeCell ref="H88:I88"/>
    <mergeCell ref="N88:P88"/>
    <mergeCell ref="Q88:S88"/>
    <mergeCell ref="T88:U88"/>
    <mergeCell ref="D89:G89"/>
    <mergeCell ref="H89:I89"/>
    <mergeCell ref="N89:P89"/>
    <mergeCell ref="Q89:S89"/>
    <mergeCell ref="T89:U89"/>
    <mergeCell ref="D86:G86"/>
    <mergeCell ref="H86:I86"/>
    <mergeCell ref="N86:P86"/>
    <mergeCell ref="Q86:S86"/>
    <mergeCell ref="T86:U86"/>
    <mergeCell ref="D87:G87"/>
    <mergeCell ref="H87:I87"/>
    <mergeCell ref="N87:P87"/>
    <mergeCell ref="Q87:S87"/>
    <mergeCell ref="T87:U87"/>
    <mergeCell ref="D84:G84"/>
    <mergeCell ref="H84:I84"/>
    <mergeCell ref="N84:P84"/>
    <mergeCell ref="Q84:S84"/>
    <mergeCell ref="T84:U84"/>
    <mergeCell ref="D85:G85"/>
    <mergeCell ref="H85:I85"/>
    <mergeCell ref="N85:P85"/>
    <mergeCell ref="Q85:S85"/>
    <mergeCell ref="T85:U85"/>
    <mergeCell ref="D82:G82"/>
    <mergeCell ref="H82:I82"/>
    <mergeCell ref="N82:P82"/>
    <mergeCell ref="Q82:S82"/>
    <mergeCell ref="T82:U82"/>
    <mergeCell ref="D83:G83"/>
    <mergeCell ref="H83:I83"/>
    <mergeCell ref="N83:P83"/>
    <mergeCell ref="Q83:S83"/>
    <mergeCell ref="T83:U83"/>
    <mergeCell ref="D80:G80"/>
    <mergeCell ref="H80:I80"/>
    <mergeCell ref="N80:P80"/>
    <mergeCell ref="Q80:S80"/>
    <mergeCell ref="T80:U80"/>
    <mergeCell ref="D81:G81"/>
    <mergeCell ref="H81:I81"/>
    <mergeCell ref="N81:P81"/>
    <mergeCell ref="Q81:S81"/>
    <mergeCell ref="T81:U81"/>
    <mergeCell ref="D78:G78"/>
    <mergeCell ref="H78:I78"/>
    <mergeCell ref="N78:P78"/>
    <mergeCell ref="Q78:S78"/>
    <mergeCell ref="T78:U78"/>
    <mergeCell ref="D79:G79"/>
    <mergeCell ref="H79:I79"/>
    <mergeCell ref="N79:P79"/>
    <mergeCell ref="Q79:S79"/>
    <mergeCell ref="T79:U79"/>
    <mergeCell ref="D76:G76"/>
    <mergeCell ref="H76:I76"/>
    <mergeCell ref="N76:P76"/>
    <mergeCell ref="Q76:S76"/>
    <mergeCell ref="T76:U76"/>
    <mergeCell ref="D77:G77"/>
    <mergeCell ref="H77:I77"/>
    <mergeCell ref="N77:P77"/>
    <mergeCell ref="Q77:S77"/>
    <mergeCell ref="T77:U77"/>
    <mergeCell ref="D74:G74"/>
    <mergeCell ref="H74:I74"/>
    <mergeCell ref="N74:P74"/>
    <mergeCell ref="Q74:S74"/>
    <mergeCell ref="T74:U74"/>
    <mergeCell ref="D75:G75"/>
    <mergeCell ref="H75:I75"/>
    <mergeCell ref="N75:P75"/>
    <mergeCell ref="Q75:S75"/>
    <mergeCell ref="T75:U75"/>
    <mergeCell ref="D72:G72"/>
    <mergeCell ref="H72:I72"/>
    <mergeCell ref="N72:P72"/>
    <mergeCell ref="Q72:S72"/>
    <mergeCell ref="T72:U72"/>
    <mergeCell ref="D73:G73"/>
    <mergeCell ref="H73:I73"/>
    <mergeCell ref="N73:P73"/>
    <mergeCell ref="Q73:S73"/>
    <mergeCell ref="T73:U73"/>
    <mergeCell ref="D70:G70"/>
    <mergeCell ref="H70:I70"/>
    <mergeCell ref="N70:P70"/>
    <mergeCell ref="Q70:S70"/>
    <mergeCell ref="T70:U70"/>
    <mergeCell ref="D71:G71"/>
    <mergeCell ref="H71:I71"/>
    <mergeCell ref="N71:P71"/>
    <mergeCell ref="Q71:S71"/>
    <mergeCell ref="T71:U71"/>
    <mergeCell ref="D68:G68"/>
    <mergeCell ref="H68:I68"/>
    <mergeCell ref="N68:P68"/>
    <mergeCell ref="Q68:S68"/>
    <mergeCell ref="T68:U68"/>
    <mergeCell ref="D69:G69"/>
    <mergeCell ref="H69:I69"/>
    <mergeCell ref="N69:P69"/>
    <mergeCell ref="Q69:S69"/>
    <mergeCell ref="T69:U69"/>
    <mergeCell ref="D66:G66"/>
    <mergeCell ref="H66:I66"/>
    <mergeCell ref="N66:P66"/>
    <mergeCell ref="Q66:S66"/>
    <mergeCell ref="T66:U66"/>
    <mergeCell ref="D67:G67"/>
    <mergeCell ref="H67:I67"/>
    <mergeCell ref="N67:P67"/>
    <mergeCell ref="Q67:S67"/>
    <mergeCell ref="T67:U67"/>
    <mergeCell ref="D64:G64"/>
    <mergeCell ref="H64:I64"/>
    <mergeCell ref="N64:P64"/>
    <mergeCell ref="Q64:S64"/>
    <mergeCell ref="T64:U64"/>
    <mergeCell ref="D65:G65"/>
    <mergeCell ref="H65:I65"/>
    <mergeCell ref="N65:P65"/>
    <mergeCell ref="Q65:S65"/>
    <mergeCell ref="T65:U65"/>
    <mergeCell ref="D62:G62"/>
    <mergeCell ref="H62:I62"/>
    <mergeCell ref="N62:P62"/>
    <mergeCell ref="Q62:S62"/>
    <mergeCell ref="T62:U62"/>
    <mergeCell ref="D63:G63"/>
    <mergeCell ref="H63:I63"/>
    <mergeCell ref="N63:P63"/>
    <mergeCell ref="Q63:S63"/>
    <mergeCell ref="T63:U63"/>
    <mergeCell ref="D60:G60"/>
    <mergeCell ref="H60:I60"/>
    <mergeCell ref="N60:P60"/>
    <mergeCell ref="Q60:S60"/>
    <mergeCell ref="T60:U60"/>
    <mergeCell ref="D61:G61"/>
    <mergeCell ref="H61:I61"/>
    <mergeCell ref="N61:P61"/>
    <mergeCell ref="Q61:S61"/>
    <mergeCell ref="T61:U61"/>
    <mergeCell ref="D58:G58"/>
    <mergeCell ref="H58:I58"/>
    <mergeCell ref="N58:P58"/>
    <mergeCell ref="Q58:S58"/>
    <mergeCell ref="T58:U58"/>
    <mergeCell ref="D59:G59"/>
    <mergeCell ref="H59:I59"/>
    <mergeCell ref="N59:P59"/>
    <mergeCell ref="Q59:S59"/>
    <mergeCell ref="T59:U59"/>
    <mergeCell ref="D56:G56"/>
    <mergeCell ref="H56:I56"/>
    <mergeCell ref="N56:P56"/>
    <mergeCell ref="Q56:S56"/>
    <mergeCell ref="T56:U56"/>
    <mergeCell ref="D57:G57"/>
    <mergeCell ref="H57:I57"/>
    <mergeCell ref="N57:P57"/>
    <mergeCell ref="Q57:S57"/>
    <mergeCell ref="T57:U57"/>
    <mergeCell ref="D54:G54"/>
    <mergeCell ref="H54:I54"/>
    <mergeCell ref="N54:P54"/>
    <mergeCell ref="Q54:S54"/>
    <mergeCell ref="T54:U54"/>
    <mergeCell ref="D55:G55"/>
    <mergeCell ref="H55:I55"/>
    <mergeCell ref="N55:P55"/>
    <mergeCell ref="Q55:S55"/>
    <mergeCell ref="T55:U55"/>
    <mergeCell ref="D52:G52"/>
    <mergeCell ref="H52:I52"/>
    <mergeCell ref="N52:P52"/>
    <mergeCell ref="Q52:S52"/>
    <mergeCell ref="T52:U52"/>
    <mergeCell ref="D53:G53"/>
    <mergeCell ref="H53:I53"/>
    <mergeCell ref="N53:P53"/>
    <mergeCell ref="Q53:S53"/>
    <mergeCell ref="T53:U53"/>
    <mergeCell ref="D50:G50"/>
    <mergeCell ref="H50:I50"/>
    <mergeCell ref="N50:P50"/>
    <mergeCell ref="Q50:S50"/>
    <mergeCell ref="T50:U50"/>
    <mergeCell ref="D51:G51"/>
    <mergeCell ref="H51:I51"/>
    <mergeCell ref="N51:P51"/>
    <mergeCell ref="Q51:S51"/>
    <mergeCell ref="T51:U51"/>
    <mergeCell ref="D48:G48"/>
    <mergeCell ref="H48:I48"/>
    <mergeCell ref="N48:P48"/>
    <mergeCell ref="Q48:S48"/>
    <mergeCell ref="T48:U48"/>
    <mergeCell ref="D49:G49"/>
    <mergeCell ref="H49:I49"/>
    <mergeCell ref="N49:P49"/>
    <mergeCell ref="Q49:S49"/>
    <mergeCell ref="T49:U49"/>
    <mergeCell ref="D46:G46"/>
    <mergeCell ref="H46:I46"/>
    <mergeCell ref="N46:P46"/>
    <mergeCell ref="Q46:S46"/>
    <mergeCell ref="T46:U46"/>
    <mergeCell ref="D47:G47"/>
    <mergeCell ref="H47:I47"/>
    <mergeCell ref="N47:P47"/>
    <mergeCell ref="Q47:S47"/>
    <mergeCell ref="T47:U47"/>
    <mergeCell ref="D44:G44"/>
    <mergeCell ref="H44:I44"/>
    <mergeCell ref="N44:P44"/>
    <mergeCell ref="Q44:S44"/>
    <mergeCell ref="T44:U44"/>
    <mergeCell ref="D45:G45"/>
    <mergeCell ref="H45:I45"/>
    <mergeCell ref="N45:P45"/>
    <mergeCell ref="Q45:S45"/>
    <mergeCell ref="T45:U45"/>
    <mergeCell ref="D42:G42"/>
    <mergeCell ref="H42:I42"/>
    <mergeCell ref="N42:P42"/>
    <mergeCell ref="Q42:S42"/>
    <mergeCell ref="T42:U42"/>
    <mergeCell ref="D43:G43"/>
    <mergeCell ref="H43:I43"/>
    <mergeCell ref="N43:P43"/>
    <mergeCell ref="Q43:S43"/>
    <mergeCell ref="T43:U43"/>
    <mergeCell ref="D40:G40"/>
    <mergeCell ref="H40:I40"/>
    <mergeCell ref="N40:P40"/>
    <mergeCell ref="Q40:S40"/>
    <mergeCell ref="T40:U40"/>
    <mergeCell ref="D41:G41"/>
    <mergeCell ref="H41:I41"/>
    <mergeCell ref="N41:P41"/>
    <mergeCell ref="Q41:S41"/>
    <mergeCell ref="T41:U41"/>
    <mergeCell ref="D38:G38"/>
    <mergeCell ref="H38:I38"/>
    <mergeCell ref="N38:P38"/>
    <mergeCell ref="Q38:S38"/>
    <mergeCell ref="T38:U38"/>
    <mergeCell ref="D39:G39"/>
    <mergeCell ref="H39:I39"/>
    <mergeCell ref="N39:P39"/>
    <mergeCell ref="Q39:S39"/>
    <mergeCell ref="T39:U39"/>
    <mergeCell ref="D36:G36"/>
    <mergeCell ref="H36:I36"/>
    <mergeCell ref="N36:P36"/>
    <mergeCell ref="Q36:S36"/>
    <mergeCell ref="T36:U36"/>
    <mergeCell ref="D37:G37"/>
    <mergeCell ref="H37:I37"/>
    <mergeCell ref="N37:P37"/>
    <mergeCell ref="Q37:S37"/>
    <mergeCell ref="T37:U37"/>
    <mergeCell ref="D34:G34"/>
    <mergeCell ref="H34:I34"/>
    <mergeCell ref="N34:P34"/>
    <mergeCell ref="Q34:S34"/>
    <mergeCell ref="T34:U34"/>
    <mergeCell ref="D35:G35"/>
    <mergeCell ref="H35:I35"/>
    <mergeCell ref="N35:P35"/>
    <mergeCell ref="Q35:S35"/>
    <mergeCell ref="T35:U35"/>
    <mergeCell ref="D32:G32"/>
    <mergeCell ref="H32:I32"/>
    <mergeCell ref="N32:P32"/>
    <mergeCell ref="Q32:S32"/>
    <mergeCell ref="T32:U32"/>
    <mergeCell ref="D33:G33"/>
    <mergeCell ref="H33:I33"/>
    <mergeCell ref="N33:P33"/>
    <mergeCell ref="Q33:S33"/>
    <mergeCell ref="T33:U33"/>
    <mergeCell ref="D30:G30"/>
    <mergeCell ref="H30:I30"/>
    <mergeCell ref="N30:P30"/>
    <mergeCell ref="Q30:S30"/>
    <mergeCell ref="T30:U30"/>
    <mergeCell ref="D31:G31"/>
    <mergeCell ref="H31:I31"/>
    <mergeCell ref="N31:P31"/>
    <mergeCell ref="Q31:S31"/>
    <mergeCell ref="T31:U31"/>
    <mergeCell ref="D28:G28"/>
    <mergeCell ref="H28:I28"/>
    <mergeCell ref="N28:P28"/>
    <mergeCell ref="Q28:S28"/>
    <mergeCell ref="T28:U28"/>
    <mergeCell ref="D29:G29"/>
    <mergeCell ref="H29:I29"/>
    <mergeCell ref="N29:P29"/>
    <mergeCell ref="Q29:S29"/>
    <mergeCell ref="T29:U29"/>
    <mergeCell ref="D26:G26"/>
    <mergeCell ref="H26:I26"/>
    <mergeCell ref="N26:P26"/>
    <mergeCell ref="Q26:S26"/>
    <mergeCell ref="T26:U26"/>
    <mergeCell ref="D27:G27"/>
    <mergeCell ref="H27:I27"/>
    <mergeCell ref="N27:P27"/>
    <mergeCell ref="Q27:S27"/>
    <mergeCell ref="T27:U27"/>
    <mergeCell ref="D24:G24"/>
    <mergeCell ref="H24:I24"/>
    <mergeCell ref="N24:P24"/>
    <mergeCell ref="Q24:S24"/>
    <mergeCell ref="T24:U24"/>
    <mergeCell ref="D25:G25"/>
    <mergeCell ref="H25:I25"/>
    <mergeCell ref="N25:P25"/>
    <mergeCell ref="Q25:S25"/>
    <mergeCell ref="T25:U25"/>
    <mergeCell ref="D22:G22"/>
    <mergeCell ref="H22:I22"/>
    <mergeCell ref="N22:P22"/>
    <mergeCell ref="Q22:S22"/>
    <mergeCell ref="T22:U22"/>
    <mergeCell ref="D23:G23"/>
    <mergeCell ref="H23:I23"/>
    <mergeCell ref="N23:P23"/>
    <mergeCell ref="Q23:S23"/>
    <mergeCell ref="T23:U23"/>
    <mergeCell ref="D20:G20"/>
    <mergeCell ref="H20:I20"/>
    <mergeCell ref="N20:P20"/>
    <mergeCell ref="Q20:S20"/>
    <mergeCell ref="T20:U20"/>
    <mergeCell ref="D21:G21"/>
    <mergeCell ref="H21:I21"/>
    <mergeCell ref="N21:P21"/>
    <mergeCell ref="Q21:S21"/>
    <mergeCell ref="T21:U21"/>
    <mergeCell ref="D18:G18"/>
    <mergeCell ref="H18:I18"/>
    <mergeCell ref="N18:P18"/>
    <mergeCell ref="Q18:S18"/>
    <mergeCell ref="T18:U18"/>
    <mergeCell ref="D19:G19"/>
    <mergeCell ref="H19:I19"/>
    <mergeCell ref="N19:P19"/>
    <mergeCell ref="Q19:S19"/>
    <mergeCell ref="T19:U19"/>
    <mergeCell ref="D16:G16"/>
    <mergeCell ref="H16:I16"/>
    <mergeCell ref="N16:P16"/>
    <mergeCell ref="Q16:S16"/>
    <mergeCell ref="T16:U16"/>
    <mergeCell ref="D17:G17"/>
    <mergeCell ref="H17:I17"/>
    <mergeCell ref="N17:P17"/>
    <mergeCell ref="Q17:S17"/>
    <mergeCell ref="T17:U17"/>
    <mergeCell ref="D14:G14"/>
    <mergeCell ref="H14:I14"/>
    <mergeCell ref="N14:P14"/>
    <mergeCell ref="Q14:S14"/>
    <mergeCell ref="T14:U14"/>
    <mergeCell ref="D15:G15"/>
    <mergeCell ref="H15:I15"/>
    <mergeCell ref="N15:P15"/>
    <mergeCell ref="Q15:S15"/>
    <mergeCell ref="T15:U15"/>
    <mergeCell ref="D12:G12"/>
    <mergeCell ref="H12:I12"/>
    <mergeCell ref="N12:P12"/>
    <mergeCell ref="Q12:S12"/>
    <mergeCell ref="T12:U12"/>
    <mergeCell ref="D13:G13"/>
    <mergeCell ref="H13:I13"/>
    <mergeCell ref="N13:P13"/>
    <mergeCell ref="Q13:S13"/>
    <mergeCell ref="T13:U13"/>
    <mergeCell ref="H10:I10"/>
    <mergeCell ref="N10:P10"/>
    <mergeCell ref="Q10:S10"/>
    <mergeCell ref="T10:U10"/>
    <mergeCell ref="D11:G11"/>
    <mergeCell ref="H11:I11"/>
    <mergeCell ref="N11:P11"/>
    <mergeCell ref="Q11:S11"/>
    <mergeCell ref="T11:U11"/>
    <mergeCell ref="P2:Q3"/>
    <mergeCell ref="S2:T3"/>
    <mergeCell ref="B3:F4"/>
    <mergeCell ref="B6:E7"/>
    <mergeCell ref="O6:Q7"/>
    <mergeCell ref="S6:T7"/>
    <mergeCell ref="F7:M8"/>
    <mergeCell ref="B8:D8"/>
  </mergeCells>
  <pageMargins left="0" right="0" top="9.8425196850393706E-2" bottom="0.41753937007874015" header="9.8425196850393706E-2" footer="9.8425196850393706E-2"/>
  <pageSetup paperSize="9" orientation="landscape" verticalDpi="0" r:id="rId1"/>
  <headerFooter alignWithMargins="0">
    <oddFooter xml:space="preserve">&amp;L&amp;"Arial"&amp;8 Lista: LCW147TREW &amp;C&amp;"Arial"&amp;8 Stranica 
&amp;B&amp;P&amp;B &amp;R&amp;"Arial"&amp;8 * OBRADA LC *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B239D-6394-469C-BF9E-BCAB4078F99D}">
  <dimension ref="B1:U59"/>
  <sheetViews>
    <sheetView showGridLines="0" workbookViewId="0">
      <pane ySplit="9" topLeftCell="A10" activePane="bottomLeft" state="frozenSplit"/>
      <selection pane="bottomLeft" sqref="A1:XFD1048576"/>
    </sheetView>
  </sheetViews>
  <sheetFormatPr defaultRowHeight="12.75" x14ac:dyDescent="0.2"/>
  <cols>
    <col min="1" max="1" width="3.28515625" style="65" customWidth="1"/>
    <col min="2" max="2" width="7.140625" style="65" customWidth="1"/>
    <col min="3" max="3" width="13.42578125" style="65" customWidth="1"/>
    <col min="4" max="4" width="10.140625" style="65" customWidth="1"/>
    <col min="5" max="5" width="4" style="65" customWidth="1"/>
    <col min="6" max="6" width="13.42578125" style="65" customWidth="1"/>
    <col min="7" max="7" width="7" style="65" customWidth="1"/>
    <col min="8" max="8" width="5.28515625" style="65" customWidth="1"/>
    <col min="9" max="9" width="8.42578125" style="65" customWidth="1"/>
    <col min="10" max="10" width="13.7109375" style="65" hidden="1" customWidth="1"/>
    <col min="11" max="11" width="11.42578125" style="65" customWidth="1"/>
    <col min="12" max="13" width="13.7109375" style="65" customWidth="1"/>
    <col min="14" max="14" width="4.7109375" style="65" customWidth="1"/>
    <col min="15" max="15" width="5.28515625" style="65" customWidth="1"/>
    <col min="16" max="16" width="3.5703125" style="65" customWidth="1"/>
    <col min="17" max="17" width="4.5703125" style="65" customWidth="1"/>
    <col min="18" max="18" width="1.140625" style="65" customWidth="1"/>
    <col min="19" max="19" width="7.85546875" style="65" customWidth="1"/>
    <col min="20" max="20" width="5.7109375" style="65" customWidth="1"/>
    <col min="21" max="21" width="1.7109375" style="65" customWidth="1"/>
    <col min="22" max="22" width="1.5703125" style="65" customWidth="1"/>
    <col min="23" max="256" width="9.140625" style="65"/>
    <col min="257" max="257" width="3.28515625" style="65" customWidth="1"/>
    <col min="258" max="258" width="7.140625" style="65" customWidth="1"/>
    <col min="259" max="259" width="13.42578125" style="65" customWidth="1"/>
    <col min="260" max="260" width="10.140625" style="65" customWidth="1"/>
    <col min="261" max="261" width="4" style="65" customWidth="1"/>
    <col min="262" max="262" width="13.42578125" style="65" customWidth="1"/>
    <col min="263" max="263" width="7" style="65" customWidth="1"/>
    <col min="264" max="264" width="5.28515625" style="65" customWidth="1"/>
    <col min="265" max="265" width="8.42578125" style="65" customWidth="1"/>
    <col min="266" max="266" width="0" style="65" hidden="1" customWidth="1"/>
    <col min="267" max="267" width="11.42578125" style="65" customWidth="1"/>
    <col min="268" max="269" width="13.7109375" style="65" customWidth="1"/>
    <col min="270" max="270" width="4.7109375" style="65" customWidth="1"/>
    <col min="271" max="271" width="5.28515625" style="65" customWidth="1"/>
    <col min="272" max="272" width="3.5703125" style="65" customWidth="1"/>
    <col min="273" max="273" width="4.5703125" style="65" customWidth="1"/>
    <col min="274" max="274" width="1.140625" style="65" customWidth="1"/>
    <col min="275" max="275" width="7.85546875" style="65" customWidth="1"/>
    <col min="276" max="276" width="5.7109375" style="65" customWidth="1"/>
    <col min="277" max="277" width="1.7109375" style="65" customWidth="1"/>
    <col min="278" max="278" width="1.5703125" style="65" customWidth="1"/>
    <col min="279" max="512" width="9.140625" style="65"/>
    <col min="513" max="513" width="3.28515625" style="65" customWidth="1"/>
    <col min="514" max="514" width="7.140625" style="65" customWidth="1"/>
    <col min="515" max="515" width="13.42578125" style="65" customWidth="1"/>
    <col min="516" max="516" width="10.140625" style="65" customWidth="1"/>
    <col min="517" max="517" width="4" style="65" customWidth="1"/>
    <col min="518" max="518" width="13.42578125" style="65" customWidth="1"/>
    <col min="519" max="519" width="7" style="65" customWidth="1"/>
    <col min="520" max="520" width="5.28515625" style="65" customWidth="1"/>
    <col min="521" max="521" width="8.42578125" style="65" customWidth="1"/>
    <col min="522" max="522" width="0" style="65" hidden="1" customWidth="1"/>
    <col min="523" max="523" width="11.42578125" style="65" customWidth="1"/>
    <col min="524" max="525" width="13.7109375" style="65" customWidth="1"/>
    <col min="526" max="526" width="4.7109375" style="65" customWidth="1"/>
    <col min="527" max="527" width="5.28515625" style="65" customWidth="1"/>
    <col min="528" max="528" width="3.5703125" style="65" customWidth="1"/>
    <col min="529" max="529" width="4.5703125" style="65" customWidth="1"/>
    <col min="530" max="530" width="1.140625" style="65" customWidth="1"/>
    <col min="531" max="531" width="7.85546875" style="65" customWidth="1"/>
    <col min="532" max="532" width="5.7109375" style="65" customWidth="1"/>
    <col min="533" max="533" width="1.7109375" style="65" customWidth="1"/>
    <col min="534" max="534" width="1.5703125" style="65" customWidth="1"/>
    <col min="535" max="768" width="9.140625" style="65"/>
    <col min="769" max="769" width="3.28515625" style="65" customWidth="1"/>
    <col min="770" max="770" width="7.140625" style="65" customWidth="1"/>
    <col min="771" max="771" width="13.42578125" style="65" customWidth="1"/>
    <col min="772" max="772" width="10.140625" style="65" customWidth="1"/>
    <col min="773" max="773" width="4" style="65" customWidth="1"/>
    <col min="774" max="774" width="13.42578125" style="65" customWidth="1"/>
    <col min="775" max="775" width="7" style="65" customWidth="1"/>
    <col min="776" max="776" width="5.28515625" style="65" customWidth="1"/>
    <col min="777" max="777" width="8.42578125" style="65" customWidth="1"/>
    <col min="778" max="778" width="0" style="65" hidden="1" customWidth="1"/>
    <col min="779" max="779" width="11.42578125" style="65" customWidth="1"/>
    <col min="780" max="781" width="13.7109375" style="65" customWidth="1"/>
    <col min="782" max="782" width="4.7109375" style="65" customWidth="1"/>
    <col min="783" max="783" width="5.28515625" style="65" customWidth="1"/>
    <col min="784" max="784" width="3.5703125" style="65" customWidth="1"/>
    <col min="785" max="785" width="4.5703125" style="65" customWidth="1"/>
    <col min="786" max="786" width="1.140625" style="65" customWidth="1"/>
    <col min="787" max="787" width="7.85546875" style="65" customWidth="1"/>
    <col min="788" max="788" width="5.7109375" style="65" customWidth="1"/>
    <col min="789" max="789" width="1.7109375" style="65" customWidth="1"/>
    <col min="790" max="790" width="1.5703125" style="65" customWidth="1"/>
    <col min="791" max="1024" width="9.140625" style="65"/>
    <col min="1025" max="1025" width="3.28515625" style="65" customWidth="1"/>
    <col min="1026" max="1026" width="7.140625" style="65" customWidth="1"/>
    <col min="1027" max="1027" width="13.42578125" style="65" customWidth="1"/>
    <col min="1028" max="1028" width="10.140625" style="65" customWidth="1"/>
    <col min="1029" max="1029" width="4" style="65" customWidth="1"/>
    <col min="1030" max="1030" width="13.42578125" style="65" customWidth="1"/>
    <col min="1031" max="1031" width="7" style="65" customWidth="1"/>
    <col min="1032" max="1032" width="5.28515625" style="65" customWidth="1"/>
    <col min="1033" max="1033" width="8.42578125" style="65" customWidth="1"/>
    <col min="1034" max="1034" width="0" style="65" hidden="1" customWidth="1"/>
    <col min="1035" max="1035" width="11.42578125" style="65" customWidth="1"/>
    <col min="1036" max="1037" width="13.7109375" style="65" customWidth="1"/>
    <col min="1038" max="1038" width="4.7109375" style="65" customWidth="1"/>
    <col min="1039" max="1039" width="5.28515625" style="65" customWidth="1"/>
    <col min="1040" max="1040" width="3.5703125" style="65" customWidth="1"/>
    <col min="1041" max="1041" width="4.5703125" style="65" customWidth="1"/>
    <col min="1042" max="1042" width="1.140625" style="65" customWidth="1"/>
    <col min="1043" max="1043" width="7.85546875" style="65" customWidth="1"/>
    <col min="1044" max="1044" width="5.7109375" style="65" customWidth="1"/>
    <col min="1045" max="1045" width="1.7109375" style="65" customWidth="1"/>
    <col min="1046" max="1046" width="1.5703125" style="65" customWidth="1"/>
    <col min="1047" max="1280" width="9.140625" style="65"/>
    <col min="1281" max="1281" width="3.28515625" style="65" customWidth="1"/>
    <col min="1282" max="1282" width="7.140625" style="65" customWidth="1"/>
    <col min="1283" max="1283" width="13.42578125" style="65" customWidth="1"/>
    <col min="1284" max="1284" width="10.140625" style="65" customWidth="1"/>
    <col min="1285" max="1285" width="4" style="65" customWidth="1"/>
    <col min="1286" max="1286" width="13.42578125" style="65" customWidth="1"/>
    <col min="1287" max="1287" width="7" style="65" customWidth="1"/>
    <col min="1288" max="1288" width="5.28515625" style="65" customWidth="1"/>
    <col min="1289" max="1289" width="8.42578125" style="65" customWidth="1"/>
    <col min="1290" max="1290" width="0" style="65" hidden="1" customWidth="1"/>
    <col min="1291" max="1291" width="11.42578125" style="65" customWidth="1"/>
    <col min="1292" max="1293" width="13.7109375" style="65" customWidth="1"/>
    <col min="1294" max="1294" width="4.7109375" style="65" customWidth="1"/>
    <col min="1295" max="1295" width="5.28515625" style="65" customWidth="1"/>
    <col min="1296" max="1296" width="3.5703125" style="65" customWidth="1"/>
    <col min="1297" max="1297" width="4.5703125" style="65" customWidth="1"/>
    <col min="1298" max="1298" width="1.140625" style="65" customWidth="1"/>
    <col min="1299" max="1299" width="7.85546875" style="65" customWidth="1"/>
    <col min="1300" max="1300" width="5.7109375" style="65" customWidth="1"/>
    <col min="1301" max="1301" width="1.7109375" style="65" customWidth="1"/>
    <col min="1302" max="1302" width="1.5703125" style="65" customWidth="1"/>
    <col min="1303" max="1536" width="9.140625" style="65"/>
    <col min="1537" max="1537" width="3.28515625" style="65" customWidth="1"/>
    <col min="1538" max="1538" width="7.140625" style="65" customWidth="1"/>
    <col min="1539" max="1539" width="13.42578125" style="65" customWidth="1"/>
    <col min="1540" max="1540" width="10.140625" style="65" customWidth="1"/>
    <col min="1541" max="1541" width="4" style="65" customWidth="1"/>
    <col min="1542" max="1542" width="13.42578125" style="65" customWidth="1"/>
    <col min="1543" max="1543" width="7" style="65" customWidth="1"/>
    <col min="1544" max="1544" width="5.28515625" style="65" customWidth="1"/>
    <col min="1545" max="1545" width="8.42578125" style="65" customWidth="1"/>
    <col min="1546" max="1546" width="0" style="65" hidden="1" customWidth="1"/>
    <col min="1547" max="1547" width="11.42578125" style="65" customWidth="1"/>
    <col min="1548" max="1549" width="13.7109375" style="65" customWidth="1"/>
    <col min="1550" max="1550" width="4.7109375" style="65" customWidth="1"/>
    <col min="1551" max="1551" width="5.28515625" style="65" customWidth="1"/>
    <col min="1552" max="1552" width="3.5703125" style="65" customWidth="1"/>
    <col min="1553" max="1553" width="4.5703125" style="65" customWidth="1"/>
    <col min="1554" max="1554" width="1.140625" style="65" customWidth="1"/>
    <col min="1555" max="1555" width="7.85546875" style="65" customWidth="1"/>
    <col min="1556" max="1556" width="5.7109375" style="65" customWidth="1"/>
    <col min="1557" max="1557" width="1.7109375" style="65" customWidth="1"/>
    <col min="1558" max="1558" width="1.5703125" style="65" customWidth="1"/>
    <col min="1559" max="1792" width="9.140625" style="65"/>
    <col min="1793" max="1793" width="3.28515625" style="65" customWidth="1"/>
    <col min="1794" max="1794" width="7.140625" style="65" customWidth="1"/>
    <col min="1795" max="1795" width="13.42578125" style="65" customWidth="1"/>
    <col min="1796" max="1796" width="10.140625" style="65" customWidth="1"/>
    <col min="1797" max="1797" width="4" style="65" customWidth="1"/>
    <col min="1798" max="1798" width="13.42578125" style="65" customWidth="1"/>
    <col min="1799" max="1799" width="7" style="65" customWidth="1"/>
    <col min="1800" max="1800" width="5.28515625" style="65" customWidth="1"/>
    <col min="1801" max="1801" width="8.42578125" style="65" customWidth="1"/>
    <col min="1802" max="1802" width="0" style="65" hidden="1" customWidth="1"/>
    <col min="1803" max="1803" width="11.42578125" style="65" customWidth="1"/>
    <col min="1804" max="1805" width="13.7109375" style="65" customWidth="1"/>
    <col min="1806" max="1806" width="4.7109375" style="65" customWidth="1"/>
    <col min="1807" max="1807" width="5.28515625" style="65" customWidth="1"/>
    <col min="1808" max="1808" width="3.5703125" style="65" customWidth="1"/>
    <col min="1809" max="1809" width="4.5703125" style="65" customWidth="1"/>
    <col min="1810" max="1810" width="1.140625" style="65" customWidth="1"/>
    <col min="1811" max="1811" width="7.85546875" style="65" customWidth="1"/>
    <col min="1812" max="1812" width="5.7109375" style="65" customWidth="1"/>
    <col min="1813" max="1813" width="1.7109375" style="65" customWidth="1"/>
    <col min="1814" max="1814" width="1.5703125" style="65" customWidth="1"/>
    <col min="1815" max="2048" width="9.140625" style="65"/>
    <col min="2049" max="2049" width="3.28515625" style="65" customWidth="1"/>
    <col min="2050" max="2050" width="7.140625" style="65" customWidth="1"/>
    <col min="2051" max="2051" width="13.42578125" style="65" customWidth="1"/>
    <col min="2052" max="2052" width="10.140625" style="65" customWidth="1"/>
    <col min="2053" max="2053" width="4" style="65" customWidth="1"/>
    <col min="2054" max="2054" width="13.42578125" style="65" customWidth="1"/>
    <col min="2055" max="2055" width="7" style="65" customWidth="1"/>
    <col min="2056" max="2056" width="5.28515625" style="65" customWidth="1"/>
    <col min="2057" max="2057" width="8.42578125" style="65" customWidth="1"/>
    <col min="2058" max="2058" width="0" style="65" hidden="1" customWidth="1"/>
    <col min="2059" max="2059" width="11.42578125" style="65" customWidth="1"/>
    <col min="2060" max="2061" width="13.7109375" style="65" customWidth="1"/>
    <col min="2062" max="2062" width="4.7109375" style="65" customWidth="1"/>
    <col min="2063" max="2063" width="5.28515625" style="65" customWidth="1"/>
    <col min="2064" max="2064" width="3.5703125" style="65" customWidth="1"/>
    <col min="2065" max="2065" width="4.5703125" style="65" customWidth="1"/>
    <col min="2066" max="2066" width="1.140625" style="65" customWidth="1"/>
    <col min="2067" max="2067" width="7.85546875" style="65" customWidth="1"/>
    <col min="2068" max="2068" width="5.7109375" style="65" customWidth="1"/>
    <col min="2069" max="2069" width="1.7109375" style="65" customWidth="1"/>
    <col min="2070" max="2070" width="1.5703125" style="65" customWidth="1"/>
    <col min="2071" max="2304" width="9.140625" style="65"/>
    <col min="2305" max="2305" width="3.28515625" style="65" customWidth="1"/>
    <col min="2306" max="2306" width="7.140625" style="65" customWidth="1"/>
    <col min="2307" max="2307" width="13.42578125" style="65" customWidth="1"/>
    <col min="2308" max="2308" width="10.140625" style="65" customWidth="1"/>
    <col min="2309" max="2309" width="4" style="65" customWidth="1"/>
    <col min="2310" max="2310" width="13.42578125" style="65" customWidth="1"/>
    <col min="2311" max="2311" width="7" style="65" customWidth="1"/>
    <col min="2312" max="2312" width="5.28515625" style="65" customWidth="1"/>
    <col min="2313" max="2313" width="8.42578125" style="65" customWidth="1"/>
    <col min="2314" max="2314" width="0" style="65" hidden="1" customWidth="1"/>
    <col min="2315" max="2315" width="11.42578125" style="65" customWidth="1"/>
    <col min="2316" max="2317" width="13.7109375" style="65" customWidth="1"/>
    <col min="2318" max="2318" width="4.7109375" style="65" customWidth="1"/>
    <col min="2319" max="2319" width="5.28515625" style="65" customWidth="1"/>
    <col min="2320" max="2320" width="3.5703125" style="65" customWidth="1"/>
    <col min="2321" max="2321" width="4.5703125" style="65" customWidth="1"/>
    <col min="2322" max="2322" width="1.140625" style="65" customWidth="1"/>
    <col min="2323" max="2323" width="7.85546875" style="65" customWidth="1"/>
    <col min="2324" max="2324" width="5.7109375" style="65" customWidth="1"/>
    <col min="2325" max="2325" width="1.7109375" style="65" customWidth="1"/>
    <col min="2326" max="2326" width="1.5703125" style="65" customWidth="1"/>
    <col min="2327" max="2560" width="9.140625" style="65"/>
    <col min="2561" max="2561" width="3.28515625" style="65" customWidth="1"/>
    <col min="2562" max="2562" width="7.140625" style="65" customWidth="1"/>
    <col min="2563" max="2563" width="13.42578125" style="65" customWidth="1"/>
    <col min="2564" max="2564" width="10.140625" style="65" customWidth="1"/>
    <col min="2565" max="2565" width="4" style="65" customWidth="1"/>
    <col min="2566" max="2566" width="13.42578125" style="65" customWidth="1"/>
    <col min="2567" max="2567" width="7" style="65" customWidth="1"/>
    <col min="2568" max="2568" width="5.28515625" style="65" customWidth="1"/>
    <col min="2569" max="2569" width="8.42578125" style="65" customWidth="1"/>
    <col min="2570" max="2570" width="0" style="65" hidden="1" customWidth="1"/>
    <col min="2571" max="2571" width="11.42578125" style="65" customWidth="1"/>
    <col min="2572" max="2573" width="13.7109375" style="65" customWidth="1"/>
    <col min="2574" max="2574" width="4.7109375" style="65" customWidth="1"/>
    <col min="2575" max="2575" width="5.28515625" style="65" customWidth="1"/>
    <col min="2576" max="2576" width="3.5703125" style="65" customWidth="1"/>
    <col min="2577" max="2577" width="4.5703125" style="65" customWidth="1"/>
    <col min="2578" max="2578" width="1.140625" style="65" customWidth="1"/>
    <col min="2579" max="2579" width="7.85546875" style="65" customWidth="1"/>
    <col min="2580" max="2580" width="5.7109375" style="65" customWidth="1"/>
    <col min="2581" max="2581" width="1.7109375" style="65" customWidth="1"/>
    <col min="2582" max="2582" width="1.5703125" style="65" customWidth="1"/>
    <col min="2583" max="2816" width="9.140625" style="65"/>
    <col min="2817" max="2817" width="3.28515625" style="65" customWidth="1"/>
    <col min="2818" max="2818" width="7.140625" style="65" customWidth="1"/>
    <col min="2819" max="2819" width="13.42578125" style="65" customWidth="1"/>
    <col min="2820" max="2820" width="10.140625" style="65" customWidth="1"/>
    <col min="2821" max="2821" width="4" style="65" customWidth="1"/>
    <col min="2822" max="2822" width="13.42578125" style="65" customWidth="1"/>
    <col min="2823" max="2823" width="7" style="65" customWidth="1"/>
    <col min="2824" max="2824" width="5.28515625" style="65" customWidth="1"/>
    <col min="2825" max="2825" width="8.42578125" style="65" customWidth="1"/>
    <col min="2826" max="2826" width="0" style="65" hidden="1" customWidth="1"/>
    <col min="2827" max="2827" width="11.42578125" style="65" customWidth="1"/>
    <col min="2828" max="2829" width="13.7109375" style="65" customWidth="1"/>
    <col min="2830" max="2830" width="4.7109375" style="65" customWidth="1"/>
    <col min="2831" max="2831" width="5.28515625" style="65" customWidth="1"/>
    <col min="2832" max="2832" width="3.5703125" style="65" customWidth="1"/>
    <col min="2833" max="2833" width="4.5703125" style="65" customWidth="1"/>
    <col min="2834" max="2834" width="1.140625" style="65" customWidth="1"/>
    <col min="2835" max="2835" width="7.85546875" style="65" customWidth="1"/>
    <col min="2836" max="2836" width="5.7109375" style="65" customWidth="1"/>
    <col min="2837" max="2837" width="1.7109375" style="65" customWidth="1"/>
    <col min="2838" max="2838" width="1.5703125" style="65" customWidth="1"/>
    <col min="2839" max="3072" width="9.140625" style="65"/>
    <col min="3073" max="3073" width="3.28515625" style="65" customWidth="1"/>
    <col min="3074" max="3074" width="7.140625" style="65" customWidth="1"/>
    <col min="3075" max="3075" width="13.42578125" style="65" customWidth="1"/>
    <col min="3076" max="3076" width="10.140625" style="65" customWidth="1"/>
    <col min="3077" max="3077" width="4" style="65" customWidth="1"/>
    <col min="3078" max="3078" width="13.42578125" style="65" customWidth="1"/>
    <col min="3079" max="3079" width="7" style="65" customWidth="1"/>
    <col min="3080" max="3080" width="5.28515625" style="65" customWidth="1"/>
    <col min="3081" max="3081" width="8.42578125" style="65" customWidth="1"/>
    <col min="3082" max="3082" width="0" style="65" hidden="1" customWidth="1"/>
    <col min="3083" max="3083" width="11.42578125" style="65" customWidth="1"/>
    <col min="3084" max="3085" width="13.7109375" style="65" customWidth="1"/>
    <col min="3086" max="3086" width="4.7109375" style="65" customWidth="1"/>
    <col min="3087" max="3087" width="5.28515625" style="65" customWidth="1"/>
    <col min="3088" max="3088" width="3.5703125" style="65" customWidth="1"/>
    <col min="3089" max="3089" width="4.5703125" style="65" customWidth="1"/>
    <col min="3090" max="3090" width="1.140625" style="65" customWidth="1"/>
    <col min="3091" max="3091" width="7.85546875" style="65" customWidth="1"/>
    <col min="3092" max="3092" width="5.7109375" style="65" customWidth="1"/>
    <col min="3093" max="3093" width="1.7109375" style="65" customWidth="1"/>
    <col min="3094" max="3094" width="1.5703125" style="65" customWidth="1"/>
    <col min="3095" max="3328" width="9.140625" style="65"/>
    <col min="3329" max="3329" width="3.28515625" style="65" customWidth="1"/>
    <col min="3330" max="3330" width="7.140625" style="65" customWidth="1"/>
    <col min="3331" max="3331" width="13.42578125" style="65" customWidth="1"/>
    <col min="3332" max="3332" width="10.140625" style="65" customWidth="1"/>
    <col min="3333" max="3333" width="4" style="65" customWidth="1"/>
    <col min="3334" max="3334" width="13.42578125" style="65" customWidth="1"/>
    <col min="3335" max="3335" width="7" style="65" customWidth="1"/>
    <col min="3336" max="3336" width="5.28515625" style="65" customWidth="1"/>
    <col min="3337" max="3337" width="8.42578125" style="65" customWidth="1"/>
    <col min="3338" max="3338" width="0" style="65" hidden="1" customWidth="1"/>
    <col min="3339" max="3339" width="11.42578125" style="65" customWidth="1"/>
    <col min="3340" max="3341" width="13.7109375" style="65" customWidth="1"/>
    <col min="3342" max="3342" width="4.7109375" style="65" customWidth="1"/>
    <col min="3343" max="3343" width="5.28515625" style="65" customWidth="1"/>
    <col min="3344" max="3344" width="3.5703125" style="65" customWidth="1"/>
    <col min="3345" max="3345" width="4.5703125" style="65" customWidth="1"/>
    <col min="3346" max="3346" width="1.140625" style="65" customWidth="1"/>
    <col min="3347" max="3347" width="7.85546875" style="65" customWidth="1"/>
    <col min="3348" max="3348" width="5.7109375" style="65" customWidth="1"/>
    <col min="3349" max="3349" width="1.7109375" style="65" customWidth="1"/>
    <col min="3350" max="3350" width="1.5703125" style="65" customWidth="1"/>
    <col min="3351" max="3584" width="9.140625" style="65"/>
    <col min="3585" max="3585" width="3.28515625" style="65" customWidth="1"/>
    <col min="3586" max="3586" width="7.140625" style="65" customWidth="1"/>
    <col min="3587" max="3587" width="13.42578125" style="65" customWidth="1"/>
    <col min="3588" max="3588" width="10.140625" style="65" customWidth="1"/>
    <col min="3589" max="3589" width="4" style="65" customWidth="1"/>
    <col min="3590" max="3590" width="13.42578125" style="65" customWidth="1"/>
    <col min="3591" max="3591" width="7" style="65" customWidth="1"/>
    <col min="3592" max="3592" width="5.28515625" style="65" customWidth="1"/>
    <col min="3593" max="3593" width="8.42578125" style="65" customWidth="1"/>
    <col min="3594" max="3594" width="0" style="65" hidden="1" customWidth="1"/>
    <col min="3595" max="3595" width="11.42578125" style="65" customWidth="1"/>
    <col min="3596" max="3597" width="13.7109375" style="65" customWidth="1"/>
    <col min="3598" max="3598" width="4.7109375" style="65" customWidth="1"/>
    <col min="3599" max="3599" width="5.28515625" style="65" customWidth="1"/>
    <col min="3600" max="3600" width="3.5703125" style="65" customWidth="1"/>
    <col min="3601" max="3601" width="4.5703125" style="65" customWidth="1"/>
    <col min="3602" max="3602" width="1.140625" style="65" customWidth="1"/>
    <col min="3603" max="3603" width="7.85546875" style="65" customWidth="1"/>
    <col min="3604" max="3604" width="5.7109375" style="65" customWidth="1"/>
    <col min="3605" max="3605" width="1.7109375" style="65" customWidth="1"/>
    <col min="3606" max="3606" width="1.5703125" style="65" customWidth="1"/>
    <col min="3607" max="3840" width="9.140625" style="65"/>
    <col min="3841" max="3841" width="3.28515625" style="65" customWidth="1"/>
    <col min="3842" max="3842" width="7.140625" style="65" customWidth="1"/>
    <col min="3843" max="3843" width="13.42578125" style="65" customWidth="1"/>
    <col min="3844" max="3844" width="10.140625" style="65" customWidth="1"/>
    <col min="3845" max="3845" width="4" style="65" customWidth="1"/>
    <col min="3846" max="3846" width="13.42578125" style="65" customWidth="1"/>
    <col min="3847" max="3847" width="7" style="65" customWidth="1"/>
    <col min="3848" max="3848" width="5.28515625" style="65" customWidth="1"/>
    <col min="3849" max="3849" width="8.42578125" style="65" customWidth="1"/>
    <col min="3850" max="3850" width="0" style="65" hidden="1" customWidth="1"/>
    <col min="3851" max="3851" width="11.42578125" style="65" customWidth="1"/>
    <col min="3852" max="3853" width="13.7109375" style="65" customWidth="1"/>
    <col min="3854" max="3854" width="4.7109375" style="65" customWidth="1"/>
    <col min="3855" max="3855" width="5.28515625" style="65" customWidth="1"/>
    <col min="3856" max="3856" width="3.5703125" style="65" customWidth="1"/>
    <col min="3857" max="3857" width="4.5703125" style="65" customWidth="1"/>
    <col min="3858" max="3858" width="1.140625" style="65" customWidth="1"/>
    <col min="3859" max="3859" width="7.85546875" style="65" customWidth="1"/>
    <col min="3860" max="3860" width="5.7109375" style="65" customWidth="1"/>
    <col min="3861" max="3861" width="1.7109375" style="65" customWidth="1"/>
    <col min="3862" max="3862" width="1.5703125" style="65" customWidth="1"/>
    <col min="3863" max="4096" width="9.140625" style="65"/>
    <col min="4097" max="4097" width="3.28515625" style="65" customWidth="1"/>
    <col min="4098" max="4098" width="7.140625" style="65" customWidth="1"/>
    <col min="4099" max="4099" width="13.42578125" style="65" customWidth="1"/>
    <col min="4100" max="4100" width="10.140625" style="65" customWidth="1"/>
    <col min="4101" max="4101" width="4" style="65" customWidth="1"/>
    <col min="4102" max="4102" width="13.42578125" style="65" customWidth="1"/>
    <col min="4103" max="4103" width="7" style="65" customWidth="1"/>
    <col min="4104" max="4104" width="5.28515625" style="65" customWidth="1"/>
    <col min="4105" max="4105" width="8.42578125" style="65" customWidth="1"/>
    <col min="4106" max="4106" width="0" style="65" hidden="1" customWidth="1"/>
    <col min="4107" max="4107" width="11.42578125" style="65" customWidth="1"/>
    <col min="4108" max="4109" width="13.7109375" style="65" customWidth="1"/>
    <col min="4110" max="4110" width="4.7109375" style="65" customWidth="1"/>
    <col min="4111" max="4111" width="5.28515625" style="65" customWidth="1"/>
    <col min="4112" max="4112" width="3.5703125" style="65" customWidth="1"/>
    <col min="4113" max="4113" width="4.5703125" style="65" customWidth="1"/>
    <col min="4114" max="4114" width="1.140625" style="65" customWidth="1"/>
    <col min="4115" max="4115" width="7.85546875" style="65" customWidth="1"/>
    <col min="4116" max="4116" width="5.7109375" style="65" customWidth="1"/>
    <col min="4117" max="4117" width="1.7109375" style="65" customWidth="1"/>
    <col min="4118" max="4118" width="1.5703125" style="65" customWidth="1"/>
    <col min="4119" max="4352" width="9.140625" style="65"/>
    <col min="4353" max="4353" width="3.28515625" style="65" customWidth="1"/>
    <col min="4354" max="4354" width="7.140625" style="65" customWidth="1"/>
    <col min="4355" max="4355" width="13.42578125" style="65" customWidth="1"/>
    <col min="4356" max="4356" width="10.140625" style="65" customWidth="1"/>
    <col min="4357" max="4357" width="4" style="65" customWidth="1"/>
    <col min="4358" max="4358" width="13.42578125" style="65" customWidth="1"/>
    <col min="4359" max="4359" width="7" style="65" customWidth="1"/>
    <col min="4360" max="4360" width="5.28515625" style="65" customWidth="1"/>
    <col min="4361" max="4361" width="8.42578125" style="65" customWidth="1"/>
    <col min="4362" max="4362" width="0" style="65" hidden="1" customWidth="1"/>
    <col min="4363" max="4363" width="11.42578125" style="65" customWidth="1"/>
    <col min="4364" max="4365" width="13.7109375" style="65" customWidth="1"/>
    <col min="4366" max="4366" width="4.7109375" style="65" customWidth="1"/>
    <col min="4367" max="4367" width="5.28515625" style="65" customWidth="1"/>
    <col min="4368" max="4368" width="3.5703125" style="65" customWidth="1"/>
    <col min="4369" max="4369" width="4.5703125" style="65" customWidth="1"/>
    <col min="4370" max="4370" width="1.140625" style="65" customWidth="1"/>
    <col min="4371" max="4371" width="7.85546875" style="65" customWidth="1"/>
    <col min="4372" max="4372" width="5.7109375" style="65" customWidth="1"/>
    <col min="4373" max="4373" width="1.7109375" style="65" customWidth="1"/>
    <col min="4374" max="4374" width="1.5703125" style="65" customWidth="1"/>
    <col min="4375" max="4608" width="9.140625" style="65"/>
    <col min="4609" max="4609" width="3.28515625" style="65" customWidth="1"/>
    <col min="4610" max="4610" width="7.140625" style="65" customWidth="1"/>
    <col min="4611" max="4611" width="13.42578125" style="65" customWidth="1"/>
    <col min="4612" max="4612" width="10.140625" style="65" customWidth="1"/>
    <col min="4613" max="4613" width="4" style="65" customWidth="1"/>
    <col min="4614" max="4614" width="13.42578125" style="65" customWidth="1"/>
    <col min="4615" max="4615" width="7" style="65" customWidth="1"/>
    <col min="4616" max="4616" width="5.28515625" style="65" customWidth="1"/>
    <col min="4617" max="4617" width="8.42578125" style="65" customWidth="1"/>
    <col min="4618" max="4618" width="0" style="65" hidden="1" customWidth="1"/>
    <col min="4619" max="4619" width="11.42578125" style="65" customWidth="1"/>
    <col min="4620" max="4621" width="13.7109375" style="65" customWidth="1"/>
    <col min="4622" max="4622" width="4.7109375" style="65" customWidth="1"/>
    <col min="4623" max="4623" width="5.28515625" style="65" customWidth="1"/>
    <col min="4624" max="4624" width="3.5703125" style="65" customWidth="1"/>
    <col min="4625" max="4625" width="4.5703125" style="65" customWidth="1"/>
    <col min="4626" max="4626" width="1.140625" style="65" customWidth="1"/>
    <col min="4627" max="4627" width="7.85546875" style="65" customWidth="1"/>
    <col min="4628" max="4628" width="5.7109375" style="65" customWidth="1"/>
    <col min="4629" max="4629" width="1.7109375" style="65" customWidth="1"/>
    <col min="4630" max="4630" width="1.5703125" style="65" customWidth="1"/>
    <col min="4631" max="4864" width="9.140625" style="65"/>
    <col min="4865" max="4865" width="3.28515625" style="65" customWidth="1"/>
    <col min="4866" max="4866" width="7.140625" style="65" customWidth="1"/>
    <col min="4867" max="4867" width="13.42578125" style="65" customWidth="1"/>
    <col min="4868" max="4868" width="10.140625" style="65" customWidth="1"/>
    <col min="4869" max="4869" width="4" style="65" customWidth="1"/>
    <col min="4870" max="4870" width="13.42578125" style="65" customWidth="1"/>
    <col min="4871" max="4871" width="7" style="65" customWidth="1"/>
    <col min="4872" max="4872" width="5.28515625" style="65" customWidth="1"/>
    <col min="4873" max="4873" width="8.42578125" style="65" customWidth="1"/>
    <col min="4874" max="4874" width="0" style="65" hidden="1" customWidth="1"/>
    <col min="4875" max="4875" width="11.42578125" style="65" customWidth="1"/>
    <col min="4876" max="4877" width="13.7109375" style="65" customWidth="1"/>
    <col min="4878" max="4878" width="4.7109375" style="65" customWidth="1"/>
    <col min="4879" max="4879" width="5.28515625" style="65" customWidth="1"/>
    <col min="4880" max="4880" width="3.5703125" style="65" customWidth="1"/>
    <col min="4881" max="4881" width="4.5703125" style="65" customWidth="1"/>
    <col min="4882" max="4882" width="1.140625" style="65" customWidth="1"/>
    <col min="4883" max="4883" width="7.85546875" style="65" customWidth="1"/>
    <col min="4884" max="4884" width="5.7109375" style="65" customWidth="1"/>
    <col min="4885" max="4885" width="1.7109375" style="65" customWidth="1"/>
    <col min="4886" max="4886" width="1.5703125" style="65" customWidth="1"/>
    <col min="4887" max="5120" width="9.140625" style="65"/>
    <col min="5121" max="5121" width="3.28515625" style="65" customWidth="1"/>
    <col min="5122" max="5122" width="7.140625" style="65" customWidth="1"/>
    <col min="5123" max="5123" width="13.42578125" style="65" customWidth="1"/>
    <col min="5124" max="5124" width="10.140625" style="65" customWidth="1"/>
    <col min="5125" max="5125" width="4" style="65" customWidth="1"/>
    <col min="5126" max="5126" width="13.42578125" style="65" customWidth="1"/>
    <col min="5127" max="5127" width="7" style="65" customWidth="1"/>
    <col min="5128" max="5128" width="5.28515625" style="65" customWidth="1"/>
    <col min="5129" max="5129" width="8.42578125" style="65" customWidth="1"/>
    <col min="5130" max="5130" width="0" style="65" hidden="1" customWidth="1"/>
    <col min="5131" max="5131" width="11.42578125" style="65" customWidth="1"/>
    <col min="5132" max="5133" width="13.7109375" style="65" customWidth="1"/>
    <col min="5134" max="5134" width="4.7109375" style="65" customWidth="1"/>
    <col min="5135" max="5135" width="5.28515625" style="65" customWidth="1"/>
    <col min="5136" max="5136" width="3.5703125" style="65" customWidth="1"/>
    <col min="5137" max="5137" width="4.5703125" style="65" customWidth="1"/>
    <col min="5138" max="5138" width="1.140625" style="65" customWidth="1"/>
    <col min="5139" max="5139" width="7.85546875" style="65" customWidth="1"/>
    <col min="5140" max="5140" width="5.7109375" style="65" customWidth="1"/>
    <col min="5141" max="5141" width="1.7109375" style="65" customWidth="1"/>
    <col min="5142" max="5142" width="1.5703125" style="65" customWidth="1"/>
    <col min="5143" max="5376" width="9.140625" style="65"/>
    <col min="5377" max="5377" width="3.28515625" style="65" customWidth="1"/>
    <col min="5378" max="5378" width="7.140625" style="65" customWidth="1"/>
    <col min="5379" max="5379" width="13.42578125" style="65" customWidth="1"/>
    <col min="5380" max="5380" width="10.140625" style="65" customWidth="1"/>
    <col min="5381" max="5381" width="4" style="65" customWidth="1"/>
    <col min="5382" max="5382" width="13.42578125" style="65" customWidth="1"/>
    <col min="5383" max="5383" width="7" style="65" customWidth="1"/>
    <col min="5384" max="5384" width="5.28515625" style="65" customWidth="1"/>
    <col min="5385" max="5385" width="8.42578125" style="65" customWidth="1"/>
    <col min="5386" max="5386" width="0" style="65" hidden="1" customWidth="1"/>
    <col min="5387" max="5387" width="11.42578125" style="65" customWidth="1"/>
    <col min="5388" max="5389" width="13.7109375" style="65" customWidth="1"/>
    <col min="5390" max="5390" width="4.7109375" style="65" customWidth="1"/>
    <col min="5391" max="5391" width="5.28515625" style="65" customWidth="1"/>
    <col min="5392" max="5392" width="3.5703125" style="65" customWidth="1"/>
    <col min="5393" max="5393" width="4.5703125" style="65" customWidth="1"/>
    <col min="5394" max="5394" width="1.140625" style="65" customWidth="1"/>
    <col min="5395" max="5395" width="7.85546875" style="65" customWidth="1"/>
    <col min="5396" max="5396" width="5.7109375" style="65" customWidth="1"/>
    <col min="5397" max="5397" width="1.7109375" style="65" customWidth="1"/>
    <col min="5398" max="5398" width="1.5703125" style="65" customWidth="1"/>
    <col min="5399" max="5632" width="9.140625" style="65"/>
    <col min="5633" max="5633" width="3.28515625" style="65" customWidth="1"/>
    <col min="5634" max="5634" width="7.140625" style="65" customWidth="1"/>
    <col min="5635" max="5635" width="13.42578125" style="65" customWidth="1"/>
    <col min="5636" max="5636" width="10.140625" style="65" customWidth="1"/>
    <col min="5637" max="5637" width="4" style="65" customWidth="1"/>
    <col min="5638" max="5638" width="13.42578125" style="65" customWidth="1"/>
    <col min="5639" max="5639" width="7" style="65" customWidth="1"/>
    <col min="5640" max="5640" width="5.28515625" style="65" customWidth="1"/>
    <col min="5641" max="5641" width="8.42578125" style="65" customWidth="1"/>
    <col min="5642" max="5642" width="0" style="65" hidden="1" customWidth="1"/>
    <col min="5643" max="5643" width="11.42578125" style="65" customWidth="1"/>
    <col min="5644" max="5645" width="13.7109375" style="65" customWidth="1"/>
    <col min="5646" max="5646" width="4.7109375" style="65" customWidth="1"/>
    <col min="5647" max="5647" width="5.28515625" style="65" customWidth="1"/>
    <col min="5648" max="5648" width="3.5703125" style="65" customWidth="1"/>
    <col min="5649" max="5649" width="4.5703125" style="65" customWidth="1"/>
    <col min="5650" max="5650" width="1.140625" style="65" customWidth="1"/>
    <col min="5651" max="5651" width="7.85546875" style="65" customWidth="1"/>
    <col min="5652" max="5652" width="5.7109375" style="65" customWidth="1"/>
    <col min="5653" max="5653" width="1.7109375" style="65" customWidth="1"/>
    <col min="5654" max="5654" width="1.5703125" style="65" customWidth="1"/>
    <col min="5655" max="5888" width="9.140625" style="65"/>
    <col min="5889" max="5889" width="3.28515625" style="65" customWidth="1"/>
    <col min="5890" max="5890" width="7.140625" style="65" customWidth="1"/>
    <col min="5891" max="5891" width="13.42578125" style="65" customWidth="1"/>
    <col min="5892" max="5892" width="10.140625" style="65" customWidth="1"/>
    <col min="5893" max="5893" width="4" style="65" customWidth="1"/>
    <col min="5894" max="5894" width="13.42578125" style="65" customWidth="1"/>
    <col min="5895" max="5895" width="7" style="65" customWidth="1"/>
    <col min="5896" max="5896" width="5.28515625" style="65" customWidth="1"/>
    <col min="5897" max="5897" width="8.42578125" style="65" customWidth="1"/>
    <col min="5898" max="5898" width="0" style="65" hidden="1" customWidth="1"/>
    <col min="5899" max="5899" width="11.42578125" style="65" customWidth="1"/>
    <col min="5900" max="5901" width="13.7109375" style="65" customWidth="1"/>
    <col min="5902" max="5902" width="4.7109375" style="65" customWidth="1"/>
    <col min="5903" max="5903" width="5.28515625" style="65" customWidth="1"/>
    <col min="5904" max="5904" width="3.5703125" style="65" customWidth="1"/>
    <col min="5905" max="5905" width="4.5703125" style="65" customWidth="1"/>
    <col min="5906" max="5906" width="1.140625" style="65" customWidth="1"/>
    <col min="5907" max="5907" width="7.85546875" style="65" customWidth="1"/>
    <col min="5908" max="5908" width="5.7109375" style="65" customWidth="1"/>
    <col min="5909" max="5909" width="1.7109375" style="65" customWidth="1"/>
    <col min="5910" max="5910" width="1.5703125" style="65" customWidth="1"/>
    <col min="5911" max="6144" width="9.140625" style="65"/>
    <col min="6145" max="6145" width="3.28515625" style="65" customWidth="1"/>
    <col min="6146" max="6146" width="7.140625" style="65" customWidth="1"/>
    <col min="6147" max="6147" width="13.42578125" style="65" customWidth="1"/>
    <col min="6148" max="6148" width="10.140625" style="65" customWidth="1"/>
    <col min="6149" max="6149" width="4" style="65" customWidth="1"/>
    <col min="6150" max="6150" width="13.42578125" style="65" customWidth="1"/>
    <col min="6151" max="6151" width="7" style="65" customWidth="1"/>
    <col min="6152" max="6152" width="5.28515625" style="65" customWidth="1"/>
    <col min="6153" max="6153" width="8.42578125" style="65" customWidth="1"/>
    <col min="6154" max="6154" width="0" style="65" hidden="1" customWidth="1"/>
    <col min="6155" max="6155" width="11.42578125" style="65" customWidth="1"/>
    <col min="6156" max="6157" width="13.7109375" style="65" customWidth="1"/>
    <col min="6158" max="6158" width="4.7109375" style="65" customWidth="1"/>
    <col min="6159" max="6159" width="5.28515625" style="65" customWidth="1"/>
    <col min="6160" max="6160" width="3.5703125" style="65" customWidth="1"/>
    <col min="6161" max="6161" width="4.5703125" style="65" customWidth="1"/>
    <col min="6162" max="6162" width="1.140625" style="65" customWidth="1"/>
    <col min="6163" max="6163" width="7.85546875" style="65" customWidth="1"/>
    <col min="6164" max="6164" width="5.7109375" style="65" customWidth="1"/>
    <col min="6165" max="6165" width="1.7109375" style="65" customWidth="1"/>
    <col min="6166" max="6166" width="1.5703125" style="65" customWidth="1"/>
    <col min="6167" max="6400" width="9.140625" style="65"/>
    <col min="6401" max="6401" width="3.28515625" style="65" customWidth="1"/>
    <col min="6402" max="6402" width="7.140625" style="65" customWidth="1"/>
    <col min="6403" max="6403" width="13.42578125" style="65" customWidth="1"/>
    <col min="6404" max="6404" width="10.140625" style="65" customWidth="1"/>
    <col min="6405" max="6405" width="4" style="65" customWidth="1"/>
    <col min="6406" max="6406" width="13.42578125" style="65" customWidth="1"/>
    <col min="6407" max="6407" width="7" style="65" customWidth="1"/>
    <col min="6408" max="6408" width="5.28515625" style="65" customWidth="1"/>
    <col min="6409" max="6409" width="8.42578125" style="65" customWidth="1"/>
    <col min="6410" max="6410" width="0" style="65" hidden="1" customWidth="1"/>
    <col min="6411" max="6411" width="11.42578125" style="65" customWidth="1"/>
    <col min="6412" max="6413" width="13.7109375" style="65" customWidth="1"/>
    <col min="6414" max="6414" width="4.7109375" style="65" customWidth="1"/>
    <col min="6415" max="6415" width="5.28515625" style="65" customWidth="1"/>
    <col min="6416" max="6416" width="3.5703125" style="65" customWidth="1"/>
    <col min="6417" max="6417" width="4.5703125" style="65" customWidth="1"/>
    <col min="6418" max="6418" width="1.140625" style="65" customWidth="1"/>
    <col min="6419" max="6419" width="7.85546875" style="65" customWidth="1"/>
    <col min="6420" max="6420" width="5.7109375" style="65" customWidth="1"/>
    <col min="6421" max="6421" width="1.7109375" style="65" customWidth="1"/>
    <col min="6422" max="6422" width="1.5703125" style="65" customWidth="1"/>
    <col min="6423" max="6656" width="9.140625" style="65"/>
    <col min="6657" max="6657" width="3.28515625" style="65" customWidth="1"/>
    <col min="6658" max="6658" width="7.140625" style="65" customWidth="1"/>
    <col min="6659" max="6659" width="13.42578125" style="65" customWidth="1"/>
    <col min="6660" max="6660" width="10.140625" style="65" customWidth="1"/>
    <col min="6661" max="6661" width="4" style="65" customWidth="1"/>
    <col min="6662" max="6662" width="13.42578125" style="65" customWidth="1"/>
    <col min="6663" max="6663" width="7" style="65" customWidth="1"/>
    <col min="6664" max="6664" width="5.28515625" style="65" customWidth="1"/>
    <col min="6665" max="6665" width="8.42578125" style="65" customWidth="1"/>
    <col min="6666" max="6666" width="0" style="65" hidden="1" customWidth="1"/>
    <col min="6667" max="6667" width="11.42578125" style="65" customWidth="1"/>
    <col min="6668" max="6669" width="13.7109375" style="65" customWidth="1"/>
    <col min="6670" max="6670" width="4.7109375" style="65" customWidth="1"/>
    <col min="6671" max="6671" width="5.28515625" style="65" customWidth="1"/>
    <col min="6672" max="6672" width="3.5703125" style="65" customWidth="1"/>
    <col min="6673" max="6673" width="4.5703125" style="65" customWidth="1"/>
    <col min="6674" max="6674" width="1.140625" style="65" customWidth="1"/>
    <col min="6675" max="6675" width="7.85546875" style="65" customWidth="1"/>
    <col min="6676" max="6676" width="5.7109375" style="65" customWidth="1"/>
    <col min="6677" max="6677" width="1.7109375" style="65" customWidth="1"/>
    <col min="6678" max="6678" width="1.5703125" style="65" customWidth="1"/>
    <col min="6679" max="6912" width="9.140625" style="65"/>
    <col min="6913" max="6913" width="3.28515625" style="65" customWidth="1"/>
    <col min="6914" max="6914" width="7.140625" style="65" customWidth="1"/>
    <col min="6915" max="6915" width="13.42578125" style="65" customWidth="1"/>
    <col min="6916" max="6916" width="10.140625" style="65" customWidth="1"/>
    <col min="6917" max="6917" width="4" style="65" customWidth="1"/>
    <col min="6918" max="6918" width="13.42578125" style="65" customWidth="1"/>
    <col min="6919" max="6919" width="7" style="65" customWidth="1"/>
    <col min="6920" max="6920" width="5.28515625" style="65" customWidth="1"/>
    <col min="6921" max="6921" width="8.42578125" style="65" customWidth="1"/>
    <col min="6922" max="6922" width="0" style="65" hidden="1" customWidth="1"/>
    <col min="6923" max="6923" width="11.42578125" style="65" customWidth="1"/>
    <col min="6924" max="6925" width="13.7109375" style="65" customWidth="1"/>
    <col min="6926" max="6926" width="4.7109375" style="65" customWidth="1"/>
    <col min="6927" max="6927" width="5.28515625" style="65" customWidth="1"/>
    <col min="6928" max="6928" width="3.5703125" style="65" customWidth="1"/>
    <col min="6929" max="6929" width="4.5703125" style="65" customWidth="1"/>
    <col min="6930" max="6930" width="1.140625" style="65" customWidth="1"/>
    <col min="6931" max="6931" width="7.85546875" style="65" customWidth="1"/>
    <col min="6932" max="6932" width="5.7109375" style="65" customWidth="1"/>
    <col min="6933" max="6933" width="1.7109375" style="65" customWidth="1"/>
    <col min="6934" max="6934" width="1.5703125" style="65" customWidth="1"/>
    <col min="6935" max="7168" width="9.140625" style="65"/>
    <col min="7169" max="7169" width="3.28515625" style="65" customWidth="1"/>
    <col min="7170" max="7170" width="7.140625" style="65" customWidth="1"/>
    <col min="7171" max="7171" width="13.42578125" style="65" customWidth="1"/>
    <col min="7172" max="7172" width="10.140625" style="65" customWidth="1"/>
    <col min="7173" max="7173" width="4" style="65" customWidth="1"/>
    <col min="7174" max="7174" width="13.42578125" style="65" customWidth="1"/>
    <col min="7175" max="7175" width="7" style="65" customWidth="1"/>
    <col min="7176" max="7176" width="5.28515625" style="65" customWidth="1"/>
    <col min="7177" max="7177" width="8.42578125" style="65" customWidth="1"/>
    <col min="7178" max="7178" width="0" style="65" hidden="1" customWidth="1"/>
    <col min="7179" max="7179" width="11.42578125" style="65" customWidth="1"/>
    <col min="7180" max="7181" width="13.7109375" style="65" customWidth="1"/>
    <col min="7182" max="7182" width="4.7109375" style="65" customWidth="1"/>
    <col min="7183" max="7183" width="5.28515625" style="65" customWidth="1"/>
    <col min="7184" max="7184" width="3.5703125" style="65" customWidth="1"/>
    <col min="7185" max="7185" width="4.5703125" style="65" customWidth="1"/>
    <col min="7186" max="7186" width="1.140625" style="65" customWidth="1"/>
    <col min="7187" max="7187" width="7.85546875" style="65" customWidth="1"/>
    <col min="7188" max="7188" width="5.7109375" style="65" customWidth="1"/>
    <col min="7189" max="7189" width="1.7109375" style="65" customWidth="1"/>
    <col min="7190" max="7190" width="1.5703125" style="65" customWidth="1"/>
    <col min="7191" max="7424" width="9.140625" style="65"/>
    <col min="7425" max="7425" width="3.28515625" style="65" customWidth="1"/>
    <col min="7426" max="7426" width="7.140625" style="65" customWidth="1"/>
    <col min="7427" max="7427" width="13.42578125" style="65" customWidth="1"/>
    <col min="7428" max="7428" width="10.140625" style="65" customWidth="1"/>
    <col min="7429" max="7429" width="4" style="65" customWidth="1"/>
    <col min="7430" max="7430" width="13.42578125" style="65" customWidth="1"/>
    <col min="7431" max="7431" width="7" style="65" customWidth="1"/>
    <col min="7432" max="7432" width="5.28515625" style="65" customWidth="1"/>
    <col min="7433" max="7433" width="8.42578125" style="65" customWidth="1"/>
    <col min="7434" max="7434" width="0" style="65" hidden="1" customWidth="1"/>
    <col min="7435" max="7435" width="11.42578125" style="65" customWidth="1"/>
    <col min="7436" max="7437" width="13.7109375" style="65" customWidth="1"/>
    <col min="7438" max="7438" width="4.7109375" style="65" customWidth="1"/>
    <col min="7439" max="7439" width="5.28515625" style="65" customWidth="1"/>
    <col min="7440" max="7440" width="3.5703125" style="65" customWidth="1"/>
    <col min="7441" max="7441" width="4.5703125" style="65" customWidth="1"/>
    <col min="7442" max="7442" width="1.140625" style="65" customWidth="1"/>
    <col min="7443" max="7443" width="7.85546875" style="65" customWidth="1"/>
    <col min="7444" max="7444" width="5.7109375" style="65" customWidth="1"/>
    <col min="7445" max="7445" width="1.7109375" style="65" customWidth="1"/>
    <col min="7446" max="7446" width="1.5703125" style="65" customWidth="1"/>
    <col min="7447" max="7680" width="9.140625" style="65"/>
    <col min="7681" max="7681" width="3.28515625" style="65" customWidth="1"/>
    <col min="7682" max="7682" width="7.140625" style="65" customWidth="1"/>
    <col min="7683" max="7683" width="13.42578125" style="65" customWidth="1"/>
    <col min="7684" max="7684" width="10.140625" style="65" customWidth="1"/>
    <col min="7685" max="7685" width="4" style="65" customWidth="1"/>
    <col min="7686" max="7686" width="13.42578125" style="65" customWidth="1"/>
    <col min="7687" max="7687" width="7" style="65" customWidth="1"/>
    <col min="7688" max="7688" width="5.28515625" style="65" customWidth="1"/>
    <col min="7689" max="7689" width="8.42578125" style="65" customWidth="1"/>
    <col min="7690" max="7690" width="0" style="65" hidden="1" customWidth="1"/>
    <col min="7691" max="7691" width="11.42578125" style="65" customWidth="1"/>
    <col min="7692" max="7693" width="13.7109375" style="65" customWidth="1"/>
    <col min="7694" max="7694" width="4.7109375" style="65" customWidth="1"/>
    <col min="7695" max="7695" width="5.28515625" style="65" customWidth="1"/>
    <col min="7696" max="7696" width="3.5703125" style="65" customWidth="1"/>
    <col min="7697" max="7697" width="4.5703125" style="65" customWidth="1"/>
    <col min="7698" max="7698" width="1.140625" style="65" customWidth="1"/>
    <col min="7699" max="7699" width="7.85546875" style="65" customWidth="1"/>
    <col min="7700" max="7700" width="5.7109375" style="65" customWidth="1"/>
    <col min="7701" max="7701" width="1.7109375" style="65" customWidth="1"/>
    <col min="7702" max="7702" width="1.5703125" style="65" customWidth="1"/>
    <col min="7703" max="7936" width="9.140625" style="65"/>
    <col min="7937" max="7937" width="3.28515625" style="65" customWidth="1"/>
    <col min="7938" max="7938" width="7.140625" style="65" customWidth="1"/>
    <col min="7939" max="7939" width="13.42578125" style="65" customWidth="1"/>
    <col min="7940" max="7940" width="10.140625" style="65" customWidth="1"/>
    <col min="7941" max="7941" width="4" style="65" customWidth="1"/>
    <col min="7942" max="7942" width="13.42578125" style="65" customWidth="1"/>
    <col min="7943" max="7943" width="7" style="65" customWidth="1"/>
    <col min="7944" max="7944" width="5.28515625" style="65" customWidth="1"/>
    <col min="7945" max="7945" width="8.42578125" style="65" customWidth="1"/>
    <col min="7946" max="7946" width="0" style="65" hidden="1" customWidth="1"/>
    <col min="7947" max="7947" width="11.42578125" style="65" customWidth="1"/>
    <col min="7948" max="7949" width="13.7109375" style="65" customWidth="1"/>
    <col min="7950" max="7950" width="4.7109375" style="65" customWidth="1"/>
    <col min="7951" max="7951" width="5.28515625" style="65" customWidth="1"/>
    <col min="7952" max="7952" width="3.5703125" style="65" customWidth="1"/>
    <col min="7953" max="7953" width="4.5703125" style="65" customWidth="1"/>
    <col min="7954" max="7954" width="1.140625" style="65" customWidth="1"/>
    <col min="7955" max="7955" width="7.85546875" style="65" customWidth="1"/>
    <col min="7956" max="7956" width="5.7109375" style="65" customWidth="1"/>
    <col min="7957" max="7957" width="1.7109375" style="65" customWidth="1"/>
    <col min="7958" max="7958" width="1.5703125" style="65" customWidth="1"/>
    <col min="7959" max="8192" width="9.140625" style="65"/>
    <col min="8193" max="8193" width="3.28515625" style="65" customWidth="1"/>
    <col min="8194" max="8194" width="7.140625" style="65" customWidth="1"/>
    <col min="8195" max="8195" width="13.42578125" style="65" customWidth="1"/>
    <col min="8196" max="8196" width="10.140625" style="65" customWidth="1"/>
    <col min="8197" max="8197" width="4" style="65" customWidth="1"/>
    <col min="8198" max="8198" width="13.42578125" style="65" customWidth="1"/>
    <col min="8199" max="8199" width="7" style="65" customWidth="1"/>
    <col min="8200" max="8200" width="5.28515625" style="65" customWidth="1"/>
    <col min="8201" max="8201" width="8.42578125" style="65" customWidth="1"/>
    <col min="8202" max="8202" width="0" style="65" hidden="1" customWidth="1"/>
    <col min="8203" max="8203" width="11.42578125" style="65" customWidth="1"/>
    <col min="8204" max="8205" width="13.7109375" style="65" customWidth="1"/>
    <col min="8206" max="8206" width="4.7109375" style="65" customWidth="1"/>
    <col min="8207" max="8207" width="5.28515625" style="65" customWidth="1"/>
    <col min="8208" max="8208" width="3.5703125" style="65" customWidth="1"/>
    <col min="8209" max="8209" width="4.5703125" style="65" customWidth="1"/>
    <col min="8210" max="8210" width="1.140625" style="65" customWidth="1"/>
    <col min="8211" max="8211" width="7.85546875" style="65" customWidth="1"/>
    <col min="8212" max="8212" width="5.7109375" style="65" customWidth="1"/>
    <col min="8213" max="8213" width="1.7109375" style="65" customWidth="1"/>
    <col min="8214" max="8214" width="1.5703125" style="65" customWidth="1"/>
    <col min="8215" max="8448" width="9.140625" style="65"/>
    <col min="8449" max="8449" width="3.28515625" style="65" customWidth="1"/>
    <col min="8450" max="8450" width="7.140625" style="65" customWidth="1"/>
    <col min="8451" max="8451" width="13.42578125" style="65" customWidth="1"/>
    <col min="8452" max="8452" width="10.140625" style="65" customWidth="1"/>
    <col min="8453" max="8453" width="4" style="65" customWidth="1"/>
    <col min="8454" max="8454" width="13.42578125" style="65" customWidth="1"/>
    <col min="8455" max="8455" width="7" style="65" customWidth="1"/>
    <col min="8456" max="8456" width="5.28515625" style="65" customWidth="1"/>
    <col min="8457" max="8457" width="8.42578125" style="65" customWidth="1"/>
    <col min="8458" max="8458" width="0" style="65" hidden="1" customWidth="1"/>
    <col min="8459" max="8459" width="11.42578125" style="65" customWidth="1"/>
    <col min="8460" max="8461" width="13.7109375" style="65" customWidth="1"/>
    <col min="8462" max="8462" width="4.7109375" style="65" customWidth="1"/>
    <col min="8463" max="8463" width="5.28515625" style="65" customWidth="1"/>
    <col min="8464" max="8464" width="3.5703125" style="65" customWidth="1"/>
    <col min="8465" max="8465" width="4.5703125" style="65" customWidth="1"/>
    <col min="8466" max="8466" width="1.140625" style="65" customWidth="1"/>
    <col min="8467" max="8467" width="7.85546875" style="65" customWidth="1"/>
    <col min="8468" max="8468" width="5.7109375" style="65" customWidth="1"/>
    <col min="8469" max="8469" width="1.7109375" style="65" customWidth="1"/>
    <col min="8470" max="8470" width="1.5703125" style="65" customWidth="1"/>
    <col min="8471" max="8704" width="9.140625" style="65"/>
    <col min="8705" max="8705" width="3.28515625" style="65" customWidth="1"/>
    <col min="8706" max="8706" width="7.140625" style="65" customWidth="1"/>
    <col min="8707" max="8707" width="13.42578125" style="65" customWidth="1"/>
    <col min="8708" max="8708" width="10.140625" style="65" customWidth="1"/>
    <col min="8709" max="8709" width="4" style="65" customWidth="1"/>
    <col min="8710" max="8710" width="13.42578125" style="65" customWidth="1"/>
    <col min="8711" max="8711" width="7" style="65" customWidth="1"/>
    <col min="8712" max="8712" width="5.28515625" style="65" customWidth="1"/>
    <col min="8713" max="8713" width="8.42578125" style="65" customWidth="1"/>
    <col min="8714" max="8714" width="0" style="65" hidden="1" customWidth="1"/>
    <col min="8715" max="8715" width="11.42578125" style="65" customWidth="1"/>
    <col min="8716" max="8717" width="13.7109375" style="65" customWidth="1"/>
    <col min="8718" max="8718" width="4.7109375" style="65" customWidth="1"/>
    <col min="8719" max="8719" width="5.28515625" style="65" customWidth="1"/>
    <col min="8720" max="8720" width="3.5703125" style="65" customWidth="1"/>
    <col min="8721" max="8721" width="4.5703125" style="65" customWidth="1"/>
    <col min="8722" max="8722" width="1.140625" style="65" customWidth="1"/>
    <col min="8723" max="8723" width="7.85546875" style="65" customWidth="1"/>
    <col min="8724" max="8724" width="5.7109375" style="65" customWidth="1"/>
    <col min="8725" max="8725" width="1.7109375" style="65" customWidth="1"/>
    <col min="8726" max="8726" width="1.5703125" style="65" customWidth="1"/>
    <col min="8727" max="8960" width="9.140625" style="65"/>
    <col min="8961" max="8961" width="3.28515625" style="65" customWidth="1"/>
    <col min="8962" max="8962" width="7.140625" style="65" customWidth="1"/>
    <col min="8963" max="8963" width="13.42578125" style="65" customWidth="1"/>
    <col min="8964" max="8964" width="10.140625" style="65" customWidth="1"/>
    <col min="8965" max="8965" width="4" style="65" customWidth="1"/>
    <col min="8966" max="8966" width="13.42578125" style="65" customWidth="1"/>
    <col min="8967" max="8967" width="7" style="65" customWidth="1"/>
    <col min="8968" max="8968" width="5.28515625" style="65" customWidth="1"/>
    <col min="8969" max="8969" width="8.42578125" style="65" customWidth="1"/>
    <col min="8970" max="8970" width="0" style="65" hidden="1" customWidth="1"/>
    <col min="8971" max="8971" width="11.42578125" style="65" customWidth="1"/>
    <col min="8972" max="8973" width="13.7109375" style="65" customWidth="1"/>
    <col min="8974" max="8974" width="4.7109375" style="65" customWidth="1"/>
    <col min="8975" max="8975" width="5.28515625" style="65" customWidth="1"/>
    <col min="8976" max="8976" width="3.5703125" style="65" customWidth="1"/>
    <col min="8977" max="8977" width="4.5703125" style="65" customWidth="1"/>
    <col min="8978" max="8978" width="1.140625" style="65" customWidth="1"/>
    <col min="8979" max="8979" width="7.85546875" style="65" customWidth="1"/>
    <col min="8980" max="8980" width="5.7109375" style="65" customWidth="1"/>
    <col min="8981" max="8981" width="1.7109375" style="65" customWidth="1"/>
    <col min="8982" max="8982" width="1.5703125" style="65" customWidth="1"/>
    <col min="8983" max="9216" width="9.140625" style="65"/>
    <col min="9217" max="9217" width="3.28515625" style="65" customWidth="1"/>
    <col min="9218" max="9218" width="7.140625" style="65" customWidth="1"/>
    <col min="9219" max="9219" width="13.42578125" style="65" customWidth="1"/>
    <col min="9220" max="9220" width="10.140625" style="65" customWidth="1"/>
    <col min="9221" max="9221" width="4" style="65" customWidth="1"/>
    <col min="9222" max="9222" width="13.42578125" style="65" customWidth="1"/>
    <col min="9223" max="9223" width="7" style="65" customWidth="1"/>
    <col min="9224" max="9224" width="5.28515625" style="65" customWidth="1"/>
    <col min="9225" max="9225" width="8.42578125" style="65" customWidth="1"/>
    <col min="9226" max="9226" width="0" style="65" hidden="1" customWidth="1"/>
    <col min="9227" max="9227" width="11.42578125" style="65" customWidth="1"/>
    <col min="9228" max="9229" width="13.7109375" style="65" customWidth="1"/>
    <col min="9230" max="9230" width="4.7109375" style="65" customWidth="1"/>
    <col min="9231" max="9231" width="5.28515625" style="65" customWidth="1"/>
    <col min="9232" max="9232" width="3.5703125" style="65" customWidth="1"/>
    <col min="9233" max="9233" width="4.5703125" style="65" customWidth="1"/>
    <col min="9234" max="9234" width="1.140625" style="65" customWidth="1"/>
    <col min="9235" max="9235" width="7.85546875" style="65" customWidth="1"/>
    <col min="9236" max="9236" width="5.7109375" style="65" customWidth="1"/>
    <col min="9237" max="9237" width="1.7109375" style="65" customWidth="1"/>
    <col min="9238" max="9238" width="1.5703125" style="65" customWidth="1"/>
    <col min="9239" max="9472" width="9.140625" style="65"/>
    <col min="9473" max="9473" width="3.28515625" style="65" customWidth="1"/>
    <col min="9474" max="9474" width="7.140625" style="65" customWidth="1"/>
    <col min="9475" max="9475" width="13.42578125" style="65" customWidth="1"/>
    <col min="9476" max="9476" width="10.140625" style="65" customWidth="1"/>
    <col min="9477" max="9477" width="4" style="65" customWidth="1"/>
    <col min="9478" max="9478" width="13.42578125" style="65" customWidth="1"/>
    <col min="9479" max="9479" width="7" style="65" customWidth="1"/>
    <col min="9480" max="9480" width="5.28515625" style="65" customWidth="1"/>
    <col min="9481" max="9481" width="8.42578125" style="65" customWidth="1"/>
    <col min="9482" max="9482" width="0" style="65" hidden="1" customWidth="1"/>
    <col min="9483" max="9483" width="11.42578125" style="65" customWidth="1"/>
    <col min="9484" max="9485" width="13.7109375" style="65" customWidth="1"/>
    <col min="9486" max="9486" width="4.7109375" style="65" customWidth="1"/>
    <col min="9487" max="9487" width="5.28515625" style="65" customWidth="1"/>
    <col min="9488" max="9488" width="3.5703125" style="65" customWidth="1"/>
    <col min="9489" max="9489" width="4.5703125" style="65" customWidth="1"/>
    <col min="9490" max="9490" width="1.140625" style="65" customWidth="1"/>
    <col min="9491" max="9491" width="7.85546875" style="65" customWidth="1"/>
    <col min="9492" max="9492" width="5.7109375" style="65" customWidth="1"/>
    <col min="9493" max="9493" width="1.7109375" style="65" customWidth="1"/>
    <col min="9494" max="9494" width="1.5703125" style="65" customWidth="1"/>
    <col min="9495" max="9728" width="9.140625" style="65"/>
    <col min="9729" max="9729" width="3.28515625" style="65" customWidth="1"/>
    <col min="9730" max="9730" width="7.140625" style="65" customWidth="1"/>
    <col min="9731" max="9731" width="13.42578125" style="65" customWidth="1"/>
    <col min="9732" max="9732" width="10.140625" style="65" customWidth="1"/>
    <col min="9733" max="9733" width="4" style="65" customWidth="1"/>
    <col min="9734" max="9734" width="13.42578125" style="65" customWidth="1"/>
    <col min="9735" max="9735" width="7" style="65" customWidth="1"/>
    <col min="9736" max="9736" width="5.28515625" style="65" customWidth="1"/>
    <col min="9737" max="9737" width="8.42578125" style="65" customWidth="1"/>
    <col min="9738" max="9738" width="0" style="65" hidden="1" customWidth="1"/>
    <col min="9739" max="9739" width="11.42578125" style="65" customWidth="1"/>
    <col min="9740" max="9741" width="13.7109375" style="65" customWidth="1"/>
    <col min="9742" max="9742" width="4.7109375" style="65" customWidth="1"/>
    <col min="9743" max="9743" width="5.28515625" style="65" customWidth="1"/>
    <col min="9744" max="9744" width="3.5703125" style="65" customWidth="1"/>
    <col min="9745" max="9745" width="4.5703125" style="65" customWidth="1"/>
    <col min="9746" max="9746" width="1.140625" style="65" customWidth="1"/>
    <col min="9747" max="9747" width="7.85546875" style="65" customWidth="1"/>
    <col min="9748" max="9748" width="5.7109375" style="65" customWidth="1"/>
    <col min="9749" max="9749" width="1.7109375" style="65" customWidth="1"/>
    <col min="9750" max="9750" width="1.5703125" style="65" customWidth="1"/>
    <col min="9751" max="9984" width="9.140625" style="65"/>
    <col min="9985" max="9985" width="3.28515625" style="65" customWidth="1"/>
    <col min="9986" max="9986" width="7.140625" style="65" customWidth="1"/>
    <col min="9987" max="9987" width="13.42578125" style="65" customWidth="1"/>
    <col min="9988" max="9988" width="10.140625" style="65" customWidth="1"/>
    <col min="9989" max="9989" width="4" style="65" customWidth="1"/>
    <col min="9990" max="9990" width="13.42578125" style="65" customWidth="1"/>
    <col min="9991" max="9991" width="7" style="65" customWidth="1"/>
    <col min="9992" max="9992" width="5.28515625" style="65" customWidth="1"/>
    <col min="9993" max="9993" width="8.42578125" style="65" customWidth="1"/>
    <col min="9994" max="9994" width="0" style="65" hidden="1" customWidth="1"/>
    <col min="9995" max="9995" width="11.42578125" style="65" customWidth="1"/>
    <col min="9996" max="9997" width="13.7109375" style="65" customWidth="1"/>
    <col min="9998" max="9998" width="4.7109375" style="65" customWidth="1"/>
    <col min="9999" max="9999" width="5.28515625" style="65" customWidth="1"/>
    <col min="10000" max="10000" width="3.5703125" style="65" customWidth="1"/>
    <col min="10001" max="10001" width="4.5703125" style="65" customWidth="1"/>
    <col min="10002" max="10002" width="1.140625" style="65" customWidth="1"/>
    <col min="10003" max="10003" width="7.85546875" style="65" customWidth="1"/>
    <col min="10004" max="10004" width="5.7109375" style="65" customWidth="1"/>
    <col min="10005" max="10005" width="1.7109375" style="65" customWidth="1"/>
    <col min="10006" max="10006" width="1.5703125" style="65" customWidth="1"/>
    <col min="10007" max="10240" width="9.140625" style="65"/>
    <col min="10241" max="10241" width="3.28515625" style="65" customWidth="1"/>
    <col min="10242" max="10242" width="7.140625" style="65" customWidth="1"/>
    <col min="10243" max="10243" width="13.42578125" style="65" customWidth="1"/>
    <col min="10244" max="10244" width="10.140625" style="65" customWidth="1"/>
    <col min="10245" max="10245" width="4" style="65" customWidth="1"/>
    <col min="10246" max="10246" width="13.42578125" style="65" customWidth="1"/>
    <col min="10247" max="10247" width="7" style="65" customWidth="1"/>
    <col min="10248" max="10248" width="5.28515625" style="65" customWidth="1"/>
    <col min="10249" max="10249" width="8.42578125" style="65" customWidth="1"/>
    <col min="10250" max="10250" width="0" style="65" hidden="1" customWidth="1"/>
    <col min="10251" max="10251" width="11.42578125" style="65" customWidth="1"/>
    <col min="10252" max="10253" width="13.7109375" style="65" customWidth="1"/>
    <col min="10254" max="10254" width="4.7109375" style="65" customWidth="1"/>
    <col min="10255" max="10255" width="5.28515625" style="65" customWidth="1"/>
    <col min="10256" max="10256" width="3.5703125" style="65" customWidth="1"/>
    <col min="10257" max="10257" width="4.5703125" style="65" customWidth="1"/>
    <col min="10258" max="10258" width="1.140625" style="65" customWidth="1"/>
    <col min="10259" max="10259" width="7.85546875" style="65" customWidth="1"/>
    <col min="10260" max="10260" width="5.7109375" style="65" customWidth="1"/>
    <col min="10261" max="10261" width="1.7109375" style="65" customWidth="1"/>
    <col min="10262" max="10262" width="1.5703125" style="65" customWidth="1"/>
    <col min="10263" max="10496" width="9.140625" style="65"/>
    <col min="10497" max="10497" width="3.28515625" style="65" customWidth="1"/>
    <col min="10498" max="10498" width="7.140625" style="65" customWidth="1"/>
    <col min="10499" max="10499" width="13.42578125" style="65" customWidth="1"/>
    <col min="10500" max="10500" width="10.140625" style="65" customWidth="1"/>
    <col min="10501" max="10501" width="4" style="65" customWidth="1"/>
    <col min="10502" max="10502" width="13.42578125" style="65" customWidth="1"/>
    <col min="10503" max="10503" width="7" style="65" customWidth="1"/>
    <col min="10504" max="10504" width="5.28515625" style="65" customWidth="1"/>
    <col min="10505" max="10505" width="8.42578125" style="65" customWidth="1"/>
    <col min="10506" max="10506" width="0" style="65" hidden="1" customWidth="1"/>
    <col min="10507" max="10507" width="11.42578125" style="65" customWidth="1"/>
    <col min="10508" max="10509" width="13.7109375" style="65" customWidth="1"/>
    <col min="10510" max="10510" width="4.7109375" style="65" customWidth="1"/>
    <col min="10511" max="10511" width="5.28515625" style="65" customWidth="1"/>
    <col min="10512" max="10512" width="3.5703125" style="65" customWidth="1"/>
    <col min="10513" max="10513" width="4.5703125" style="65" customWidth="1"/>
    <col min="10514" max="10514" width="1.140625" style="65" customWidth="1"/>
    <col min="10515" max="10515" width="7.85546875" style="65" customWidth="1"/>
    <col min="10516" max="10516" width="5.7109375" style="65" customWidth="1"/>
    <col min="10517" max="10517" width="1.7109375" style="65" customWidth="1"/>
    <col min="10518" max="10518" width="1.5703125" style="65" customWidth="1"/>
    <col min="10519" max="10752" width="9.140625" style="65"/>
    <col min="10753" max="10753" width="3.28515625" style="65" customWidth="1"/>
    <col min="10754" max="10754" width="7.140625" style="65" customWidth="1"/>
    <col min="10755" max="10755" width="13.42578125" style="65" customWidth="1"/>
    <col min="10756" max="10756" width="10.140625" style="65" customWidth="1"/>
    <col min="10757" max="10757" width="4" style="65" customWidth="1"/>
    <col min="10758" max="10758" width="13.42578125" style="65" customWidth="1"/>
    <col min="10759" max="10759" width="7" style="65" customWidth="1"/>
    <col min="10760" max="10760" width="5.28515625" style="65" customWidth="1"/>
    <col min="10761" max="10761" width="8.42578125" style="65" customWidth="1"/>
    <col min="10762" max="10762" width="0" style="65" hidden="1" customWidth="1"/>
    <col min="10763" max="10763" width="11.42578125" style="65" customWidth="1"/>
    <col min="10764" max="10765" width="13.7109375" style="65" customWidth="1"/>
    <col min="10766" max="10766" width="4.7109375" style="65" customWidth="1"/>
    <col min="10767" max="10767" width="5.28515625" style="65" customWidth="1"/>
    <col min="10768" max="10768" width="3.5703125" style="65" customWidth="1"/>
    <col min="10769" max="10769" width="4.5703125" style="65" customWidth="1"/>
    <col min="10770" max="10770" width="1.140625" style="65" customWidth="1"/>
    <col min="10771" max="10771" width="7.85546875" style="65" customWidth="1"/>
    <col min="10772" max="10772" width="5.7109375" style="65" customWidth="1"/>
    <col min="10773" max="10773" width="1.7109375" style="65" customWidth="1"/>
    <col min="10774" max="10774" width="1.5703125" style="65" customWidth="1"/>
    <col min="10775" max="11008" width="9.140625" style="65"/>
    <col min="11009" max="11009" width="3.28515625" style="65" customWidth="1"/>
    <col min="11010" max="11010" width="7.140625" style="65" customWidth="1"/>
    <col min="11011" max="11011" width="13.42578125" style="65" customWidth="1"/>
    <col min="11012" max="11012" width="10.140625" style="65" customWidth="1"/>
    <col min="11013" max="11013" width="4" style="65" customWidth="1"/>
    <col min="11014" max="11014" width="13.42578125" style="65" customWidth="1"/>
    <col min="11015" max="11015" width="7" style="65" customWidth="1"/>
    <col min="11016" max="11016" width="5.28515625" style="65" customWidth="1"/>
    <col min="11017" max="11017" width="8.42578125" style="65" customWidth="1"/>
    <col min="11018" max="11018" width="0" style="65" hidden="1" customWidth="1"/>
    <col min="11019" max="11019" width="11.42578125" style="65" customWidth="1"/>
    <col min="11020" max="11021" width="13.7109375" style="65" customWidth="1"/>
    <col min="11022" max="11022" width="4.7109375" style="65" customWidth="1"/>
    <col min="11023" max="11023" width="5.28515625" style="65" customWidth="1"/>
    <col min="11024" max="11024" width="3.5703125" style="65" customWidth="1"/>
    <col min="11025" max="11025" width="4.5703125" style="65" customWidth="1"/>
    <col min="11026" max="11026" width="1.140625" style="65" customWidth="1"/>
    <col min="11027" max="11027" width="7.85546875" style="65" customWidth="1"/>
    <col min="11028" max="11028" width="5.7109375" style="65" customWidth="1"/>
    <col min="11029" max="11029" width="1.7109375" style="65" customWidth="1"/>
    <col min="11030" max="11030" width="1.5703125" style="65" customWidth="1"/>
    <col min="11031" max="11264" width="9.140625" style="65"/>
    <col min="11265" max="11265" width="3.28515625" style="65" customWidth="1"/>
    <col min="11266" max="11266" width="7.140625" style="65" customWidth="1"/>
    <col min="11267" max="11267" width="13.42578125" style="65" customWidth="1"/>
    <col min="11268" max="11268" width="10.140625" style="65" customWidth="1"/>
    <col min="11269" max="11269" width="4" style="65" customWidth="1"/>
    <col min="11270" max="11270" width="13.42578125" style="65" customWidth="1"/>
    <col min="11271" max="11271" width="7" style="65" customWidth="1"/>
    <col min="11272" max="11272" width="5.28515625" style="65" customWidth="1"/>
    <col min="11273" max="11273" width="8.42578125" style="65" customWidth="1"/>
    <col min="11274" max="11274" width="0" style="65" hidden="1" customWidth="1"/>
    <col min="11275" max="11275" width="11.42578125" style="65" customWidth="1"/>
    <col min="11276" max="11277" width="13.7109375" style="65" customWidth="1"/>
    <col min="11278" max="11278" width="4.7109375" style="65" customWidth="1"/>
    <col min="11279" max="11279" width="5.28515625" style="65" customWidth="1"/>
    <col min="11280" max="11280" width="3.5703125" style="65" customWidth="1"/>
    <col min="11281" max="11281" width="4.5703125" style="65" customWidth="1"/>
    <col min="11282" max="11282" width="1.140625" style="65" customWidth="1"/>
    <col min="11283" max="11283" width="7.85546875" style="65" customWidth="1"/>
    <col min="11284" max="11284" width="5.7109375" style="65" customWidth="1"/>
    <col min="11285" max="11285" width="1.7109375" style="65" customWidth="1"/>
    <col min="11286" max="11286" width="1.5703125" style="65" customWidth="1"/>
    <col min="11287" max="11520" width="9.140625" style="65"/>
    <col min="11521" max="11521" width="3.28515625" style="65" customWidth="1"/>
    <col min="11522" max="11522" width="7.140625" style="65" customWidth="1"/>
    <col min="11523" max="11523" width="13.42578125" style="65" customWidth="1"/>
    <col min="11524" max="11524" width="10.140625" style="65" customWidth="1"/>
    <col min="11525" max="11525" width="4" style="65" customWidth="1"/>
    <col min="11526" max="11526" width="13.42578125" style="65" customWidth="1"/>
    <col min="11527" max="11527" width="7" style="65" customWidth="1"/>
    <col min="11528" max="11528" width="5.28515625" style="65" customWidth="1"/>
    <col min="11529" max="11529" width="8.42578125" style="65" customWidth="1"/>
    <col min="11530" max="11530" width="0" style="65" hidden="1" customWidth="1"/>
    <col min="11531" max="11531" width="11.42578125" style="65" customWidth="1"/>
    <col min="11532" max="11533" width="13.7109375" style="65" customWidth="1"/>
    <col min="11534" max="11534" width="4.7109375" style="65" customWidth="1"/>
    <col min="11535" max="11535" width="5.28515625" style="65" customWidth="1"/>
    <col min="11536" max="11536" width="3.5703125" style="65" customWidth="1"/>
    <col min="11537" max="11537" width="4.5703125" style="65" customWidth="1"/>
    <col min="11538" max="11538" width="1.140625" style="65" customWidth="1"/>
    <col min="11539" max="11539" width="7.85546875" style="65" customWidth="1"/>
    <col min="11540" max="11540" width="5.7109375" style="65" customWidth="1"/>
    <col min="11541" max="11541" width="1.7109375" style="65" customWidth="1"/>
    <col min="11542" max="11542" width="1.5703125" style="65" customWidth="1"/>
    <col min="11543" max="11776" width="9.140625" style="65"/>
    <col min="11777" max="11777" width="3.28515625" style="65" customWidth="1"/>
    <col min="11778" max="11778" width="7.140625" style="65" customWidth="1"/>
    <col min="11779" max="11779" width="13.42578125" style="65" customWidth="1"/>
    <col min="11780" max="11780" width="10.140625" style="65" customWidth="1"/>
    <col min="11781" max="11781" width="4" style="65" customWidth="1"/>
    <col min="11782" max="11782" width="13.42578125" style="65" customWidth="1"/>
    <col min="11783" max="11783" width="7" style="65" customWidth="1"/>
    <col min="11784" max="11784" width="5.28515625" style="65" customWidth="1"/>
    <col min="11785" max="11785" width="8.42578125" style="65" customWidth="1"/>
    <col min="11786" max="11786" width="0" style="65" hidden="1" customWidth="1"/>
    <col min="11787" max="11787" width="11.42578125" style="65" customWidth="1"/>
    <col min="11788" max="11789" width="13.7109375" style="65" customWidth="1"/>
    <col min="11790" max="11790" width="4.7109375" style="65" customWidth="1"/>
    <col min="11791" max="11791" width="5.28515625" style="65" customWidth="1"/>
    <col min="11792" max="11792" width="3.5703125" style="65" customWidth="1"/>
    <col min="11793" max="11793" width="4.5703125" style="65" customWidth="1"/>
    <col min="11794" max="11794" width="1.140625" style="65" customWidth="1"/>
    <col min="11795" max="11795" width="7.85546875" style="65" customWidth="1"/>
    <col min="11796" max="11796" width="5.7109375" style="65" customWidth="1"/>
    <col min="11797" max="11797" width="1.7109375" style="65" customWidth="1"/>
    <col min="11798" max="11798" width="1.5703125" style="65" customWidth="1"/>
    <col min="11799" max="12032" width="9.140625" style="65"/>
    <col min="12033" max="12033" width="3.28515625" style="65" customWidth="1"/>
    <col min="12034" max="12034" width="7.140625" style="65" customWidth="1"/>
    <col min="12035" max="12035" width="13.42578125" style="65" customWidth="1"/>
    <col min="12036" max="12036" width="10.140625" style="65" customWidth="1"/>
    <col min="12037" max="12037" width="4" style="65" customWidth="1"/>
    <col min="12038" max="12038" width="13.42578125" style="65" customWidth="1"/>
    <col min="12039" max="12039" width="7" style="65" customWidth="1"/>
    <col min="12040" max="12040" width="5.28515625" style="65" customWidth="1"/>
    <col min="12041" max="12041" width="8.42578125" style="65" customWidth="1"/>
    <col min="12042" max="12042" width="0" style="65" hidden="1" customWidth="1"/>
    <col min="12043" max="12043" width="11.42578125" style="65" customWidth="1"/>
    <col min="12044" max="12045" width="13.7109375" style="65" customWidth="1"/>
    <col min="12046" max="12046" width="4.7109375" style="65" customWidth="1"/>
    <col min="12047" max="12047" width="5.28515625" style="65" customWidth="1"/>
    <col min="12048" max="12048" width="3.5703125" style="65" customWidth="1"/>
    <col min="12049" max="12049" width="4.5703125" style="65" customWidth="1"/>
    <col min="12050" max="12050" width="1.140625" style="65" customWidth="1"/>
    <col min="12051" max="12051" width="7.85546875" style="65" customWidth="1"/>
    <col min="12052" max="12052" width="5.7109375" style="65" customWidth="1"/>
    <col min="12053" max="12053" width="1.7109375" style="65" customWidth="1"/>
    <col min="12054" max="12054" width="1.5703125" style="65" customWidth="1"/>
    <col min="12055" max="12288" width="9.140625" style="65"/>
    <col min="12289" max="12289" width="3.28515625" style="65" customWidth="1"/>
    <col min="12290" max="12290" width="7.140625" style="65" customWidth="1"/>
    <col min="12291" max="12291" width="13.42578125" style="65" customWidth="1"/>
    <col min="12292" max="12292" width="10.140625" style="65" customWidth="1"/>
    <col min="12293" max="12293" width="4" style="65" customWidth="1"/>
    <col min="12294" max="12294" width="13.42578125" style="65" customWidth="1"/>
    <col min="12295" max="12295" width="7" style="65" customWidth="1"/>
    <col min="12296" max="12296" width="5.28515625" style="65" customWidth="1"/>
    <col min="12297" max="12297" width="8.42578125" style="65" customWidth="1"/>
    <col min="12298" max="12298" width="0" style="65" hidden="1" customWidth="1"/>
    <col min="12299" max="12299" width="11.42578125" style="65" customWidth="1"/>
    <col min="12300" max="12301" width="13.7109375" style="65" customWidth="1"/>
    <col min="12302" max="12302" width="4.7109375" style="65" customWidth="1"/>
    <col min="12303" max="12303" width="5.28515625" style="65" customWidth="1"/>
    <col min="12304" max="12304" width="3.5703125" style="65" customWidth="1"/>
    <col min="12305" max="12305" width="4.5703125" style="65" customWidth="1"/>
    <col min="12306" max="12306" width="1.140625" style="65" customWidth="1"/>
    <col min="12307" max="12307" width="7.85546875" style="65" customWidth="1"/>
    <col min="12308" max="12308" width="5.7109375" style="65" customWidth="1"/>
    <col min="12309" max="12309" width="1.7109375" style="65" customWidth="1"/>
    <col min="12310" max="12310" width="1.5703125" style="65" customWidth="1"/>
    <col min="12311" max="12544" width="9.140625" style="65"/>
    <col min="12545" max="12545" width="3.28515625" style="65" customWidth="1"/>
    <col min="12546" max="12546" width="7.140625" style="65" customWidth="1"/>
    <col min="12547" max="12547" width="13.42578125" style="65" customWidth="1"/>
    <col min="12548" max="12548" width="10.140625" style="65" customWidth="1"/>
    <col min="12549" max="12549" width="4" style="65" customWidth="1"/>
    <col min="12550" max="12550" width="13.42578125" style="65" customWidth="1"/>
    <col min="12551" max="12551" width="7" style="65" customWidth="1"/>
    <col min="12552" max="12552" width="5.28515625" style="65" customWidth="1"/>
    <col min="12553" max="12553" width="8.42578125" style="65" customWidth="1"/>
    <col min="12554" max="12554" width="0" style="65" hidden="1" customWidth="1"/>
    <col min="12555" max="12555" width="11.42578125" style="65" customWidth="1"/>
    <col min="12556" max="12557" width="13.7109375" style="65" customWidth="1"/>
    <col min="12558" max="12558" width="4.7109375" style="65" customWidth="1"/>
    <col min="12559" max="12559" width="5.28515625" style="65" customWidth="1"/>
    <col min="12560" max="12560" width="3.5703125" style="65" customWidth="1"/>
    <col min="12561" max="12561" width="4.5703125" style="65" customWidth="1"/>
    <col min="12562" max="12562" width="1.140625" style="65" customWidth="1"/>
    <col min="12563" max="12563" width="7.85546875" style="65" customWidth="1"/>
    <col min="12564" max="12564" width="5.7109375" style="65" customWidth="1"/>
    <col min="12565" max="12565" width="1.7109375" style="65" customWidth="1"/>
    <col min="12566" max="12566" width="1.5703125" style="65" customWidth="1"/>
    <col min="12567" max="12800" width="9.140625" style="65"/>
    <col min="12801" max="12801" width="3.28515625" style="65" customWidth="1"/>
    <col min="12802" max="12802" width="7.140625" style="65" customWidth="1"/>
    <col min="12803" max="12803" width="13.42578125" style="65" customWidth="1"/>
    <col min="12804" max="12804" width="10.140625" style="65" customWidth="1"/>
    <col min="12805" max="12805" width="4" style="65" customWidth="1"/>
    <col min="12806" max="12806" width="13.42578125" style="65" customWidth="1"/>
    <col min="12807" max="12807" width="7" style="65" customWidth="1"/>
    <col min="12808" max="12808" width="5.28515625" style="65" customWidth="1"/>
    <col min="12809" max="12809" width="8.42578125" style="65" customWidth="1"/>
    <col min="12810" max="12810" width="0" style="65" hidden="1" customWidth="1"/>
    <col min="12811" max="12811" width="11.42578125" style="65" customWidth="1"/>
    <col min="12812" max="12813" width="13.7109375" style="65" customWidth="1"/>
    <col min="12814" max="12814" width="4.7109375" style="65" customWidth="1"/>
    <col min="12815" max="12815" width="5.28515625" style="65" customWidth="1"/>
    <col min="12816" max="12816" width="3.5703125" style="65" customWidth="1"/>
    <col min="12817" max="12817" width="4.5703125" style="65" customWidth="1"/>
    <col min="12818" max="12818" width="1.140625" style="65" customWidth="1"/>
    <col min="12819" max="12819" width="7.85546875" style="65" customWidth="1"/>
    <col min="12820" max="12820" width="5.7109375" style="65" customWidth="1"/>
    <col min="12821" max="12821" width="1.7109375" style="65" customWidth="1"/>
    <col min="12822" max="12822" width="1.5703125" style="65" customWidth="1"/>
    <col min="12823" max="13056" width="9.140625" style="65"/>
    <col min="13057" max="13057" width="3.28515625" style="65" customWidth="1"/>
    <col min="13058" max="13058" width="7.140625" style="65" customWidth="1"/>
    <col min="13059" max="13059" width="13.42578125" style="65" customWidth="1"/>
    <col min="13060" max="13060" width="10.140625" style="65" customWidth="1"/>
    <col min="13061" max="13061" width="4" style="65" customWidth="1"/>
    <col min="13062" max="13062" width="13.42578125" style="65" customWidth="1"/>
    <col min="13063" max="13063" width="7" style="65" customWidth="1"/>
    <col min="13064" max="13064" width="5.28515625" style="65" customWidth="1"/>
    <col min="13065" max="13065" width="8.42578125" style="65" customWidth="1"/>
    <col min="13066" max="13066" width="0" style="65" hidden="1" customWidth="1"/>
    <col min="13067" max="13067" width="11.42578125" style="65" customWidth="1"/>
    <col min="13068" max="13069" width="13.7109375" style="65" customWidth="1"/>
    <col min="13070" max="13070" width="4.7109375" style="65" customWidth="1"/>
    <col min="13071" max="13071" width="5.28515625" style="65" customWidth="1"/>
    <col min="13072" max="13072" width="3.5703125" style="65" customWidth="1"/>
    <col min="13073" max="13073" width="4.5703125" style="65" customWidth="1"/>
    <col min="13074" max="13074" width="1.140625" style="65" customWidth="1"/>
    <col min="13075" max="13075" width="7.85546875" style="65" customWidth="1"/>
    <col min="13076" max="13076" width="5.7109375" style="65" customWidth="1"/>
    <col min="13077" max="13077" width="1.7109375" style="65" customWidth="1"/>
    <col min="13078" max="13078" width="1.5703125" style="65" customWidth="1"/>
    <col min="13079" max="13312" width="9.140625" style="65"/>
    <col min="13313" max="13313" width="3.28515625" style="65" customWidth="1"/>
    <col min="13314" max="13314" width="7.140625" style="65" customWidth="1"/>
    <col min="13315" max="13315" width="13.42578125" style="65" customWidth="1"/>
    <col min="13316" max="13316" width="10.140625" style="65" customWidth="1"/>
    <col min="13317" max="13317" width="4" style="65" customWidth="1"/>
    <col min="13318" max="13318" width="13.42578125" style="65" customWidth="1"/>
    <col min="13319" max="13319" width="7" style="65" customWidth="1"/>
    <col min="13320" max="13320" width="5.28515625" style="65" customWidth="1"/>
    <col min="13321" max="13321" width="8.42578125" style="65" customWidth="1"/>
    <col min="13322" max="13322" width="0" style="65" hidden="1" customWidth="1"/>
    <col min="13323" max="13323" width="11.42578125" style="65" customWidth="1"/>
    <col min="13324" max="13325" width="13.7109375" style="65" customWidth="1"/>
    <col min="13326" max="13326" width="4.7109375" style="65" customWidth="1"/>
    <col min="13327" max="13327" width="5.28515625" style="65" customWidth="1"/>
    <col min="13328" max="13328" width="3.5703125" style="65" customWidth="1"/>
    <col min="13329" max="13329" width="4.5703125" style="65" customWidth="1"/>
    <col min="13330" max="13330" width="1.140625" style="65" customWidth="1"/>
    <col min="13331" max="13331" width="7.85546875" style="65" customWidth="1"/>
    <col min="13332" max="13332" width="5.7109375" style="65" customWidth="1"/>
    <col min="13333" max="13333" width="1.7109375" style="65" customWidth="1"/>
    <col min="13334" max="13334" width="1.5703125" style="65" customWidth="1"/>
    <col min="13335" max="13568" width="9.140625" style="65"/>
    <col min="13569" max="13569" width="3.28515625" style="65" customWidth="1"/>
    <col min="13570" max="13570" width="7.140625" style="65" customWidth="1"/>
    <col min="13571" max="13571" width="13.42578125" style="65" customWidth="1"/>
    <col min="13572" max="13572" width="10.140625" style="65" customWidth="1"/>
    <col min="13573" max="13573" width="4" style="65" customWidth="1"/>
    <col min="13574" max="13574" width="13.42578125" style="65" customWidth="1"/>
    <col min="13575" max="13575" width="7" style="65" customWidth="1"/>
    <col min="13576" max="13576" width="5.28515625" style="65" customWidth="1"/>
    <col min="13577" max="13577" width="8.42578125" style="65" customWidth="1"/>
    <col min="13578" max="13578" width="0" style="65" hidden="1" customWidth="1"/>
    <col min="13579" max="13579" width="11.42578125" style="65" customWidth="1"/>
    <col min="13580" max="13581" width="13.7109375" style="65" customWidth="1"/>
    <col min="13582" max="13582" width="4.7109375" style="65" customWidth="1"/>
    <col min="13583" max="13583" width="5.28515625" style="65" customWidth="1"/>
    <col min="13584" max="13584" width="3.5703125" style="65" customWidth="1"/>
    <col min="13585" max="13585" width="4.5703125" style="65" customWidth="1"/>
    <col min="13586" max="13586" width="1.140625" style="65" customWidth="1"/>
    <col min="13587" max="13587" width="7.85546875" style="65" customWidth="1"/>
    <col min="13588" max="13588" width="5.7109375" style="65" customWidth="1"/>
    <col min="13589" max="13589" width="1.7109375" style="65" customWidth="1"/>
    <col min="13590" max="13590" width="1.5703125" style="65" customWidth="1"/>
    <col min="13591" max="13824" width="9.140625" style="65"/>
    <col min="13825" max="13825" width="3.28515625" style="65" customWidth="1"/>
    <col min="13826" max="13826" width="7.140625" style="65" customWidth="1"/>
    <col min="13827" max="13827" width="13.42578125" style="65" customWidth="1"/>
    <col min="13828" max="13828" width="10.140625" style="65" customWidth="1"/>
    <col min="13829" max="13829" width="4" style="65" customWidth="1"/>
    <col min="13830" max="13830" width="13.42578125" style="65" customWidth="1"/>
    <col min="13831" max="13831" width="7" style="65" customWidth="1"/>
    <col min="13832" max="13832" width="5.28515625" style="65" customWidth="1"/>
    <col min="13833" max="13833" width="8.42578125" style="65" customWidth="1"/>
    <col min="13834" max="13834" width="0" style="65" hidden="1" customWidth="1"/>
    <col min="13835" max="13835" width="11.42578125" style="65" customWidth="1"/>
    <col min="13836" max="13837" width="13.7109375" style="65" customWidth="1"/>
    <col min="13838" max="13838" width="4.7109375" style="65" customWidth="1"/>
    <col min="13839" max="13839" width="5.28515625" style="65" customWidth="1"/>
    <col min="13840" max="13840" width="3.5703125" style="65" customWidth="1"/>
    <col min="13841" max="13841" width="4.5703125" style="65" customWidth="1"/>
    <col min="13842" max="13842" width="1.140625" style="65" customWidth="1"/>
    <col min="13843" max="13843" width="7.85546875" style="65" customWidth="1"/>
    <col min="13844" max="13844" width="5.7109375" style="65" customWidth="1"/>
    <col min="13845" max="13845" width="1.7109375" style="65" customWidth="1"/>
    <col min="13846" max="13846" width="1.5703125" style="65" customWidth="1"/>
    <col min="13847" max="14080" width="9.140625" style="65"/>
    <col min="14081" max="14081" width="3.28515625" style="65" customWidth="1"/>
    <col min="14082" max="14082" width="7.140625" style="65" customWidth="1"/>
    <col min="14083" max="14083" width="13.42578125" style="65" customWidth="1"/>
    <col min="14084" max="14084" width="10.140625" style="65" customWidth="1"/>
    <col min="14085" max="14085" width="4" style="65" customWidth="1"/>
    <col min="14086" max="14086" width="13.42578125" style="65" customWidth="1"/>
    <col min="14087" max="14087" width="7" style="65" customWidth="1"/>
    <col min="14088" max="14088" width="5.28515625" style="65" customWidth="1"/>
    <col min="14089" max="14089" width="8.42578125" style="65" customWidth="1"/>
    <col min="14090" max="14090" width="0" style="65" hidden="1" customWidth="1"/>
    <col min="14091" max="14091" width="11.42578125" style="65" customWidth="1"/>
    <col min="14092" max="14093" width="13.7109375" style="65" customWidth="1"/>
    <col min="14094" max="14094" width="4.7109375" style="65" customWidth="1"/>
    <col min="14095" max="14095" width="5.28515625" style="65" customWidth="1"/>
    <col min="14096" max="14096" width="3.5703125" style="65" customWidth="1"/>
    <col min="14097" max="14097" width="4.5703125" style="65" customWidth="1"/>
    <col min="14098" max="14098" width="1.140625" style="65" customWidth="1"/>
    <col min="14099" max="14099" width="7.85546875" style="65" customWidth="1"/>
    <col min="14100" max="14100" width="5.7109375" style="65" customWidth="1"/>
    <col min="14101" max="14101" width="1.7109375" style="65" customWidth="1"/>
    <col min="14102" max="14102" width="1.5703125" style="65" customWidth="1"/>
    <col min="14103" max="14336" width="9.140625" style="65"/>
    <col min="14337" max="14337" width="3.28515625" style="65" customWidth="1"/>
    <col min="14338" max="14338" width="7.140625" style="65" customWidth="1"/>
    <col min="14339" max="14339" width="13.42578125" style="65" customWidth="1"/>
    <col min="14340" max="14340" width="10.140625" style="65" customWidth="1"/>
    <col min="14341" max="14341" width="4" style="65" customWidth="1"/>
    <col min="14342" max="14342" width="13.42578125" style="65" customWidth="1"/>
    <col min="14343" max="14343" width="7" style="65" customWidth="1"/>
    <col min="14344" max="14344" width="5.28515625" style="65" customWidth="1"/>
    <col min="14345" max="14345" width="8.42578125" style="65" customWidth="1"/>
    <col min="14346" max="14346" width="0" style="65" hidden="1" customWidth="1"/>
    <col min="14347" max="14347" width="11.42578125" style="65" customWidth="1"/>
    <col min="14348" max="14349" width="13.7109375" style="65" customWidth="1"/>
    <col min="14350" max="14350" width="4.7109375" style="65" customWidth="1"/>
    <col min="14351" max="14351" width="5.28515625" style="65" customWidth="1"/>
    <col min="14352" max="14352" width="3.5703125" style="65" customWidth="1"/>
    <col min="14353" max="14353" width="4.5703125" style="65" customWidth="1"/>
    <col min="14354" max="14354" width="1.140625" style="65" customWidth="1"/>
    <col min="14355" max="14355" width="7.85546875" style="65" customWidth="1"/>
    <col min="14356" max="14356" width="5.7109375" style="65" customWidth="1"/>
    <col min="14357" max="14357" width="1.7109375" style="65" customWidth="1"/>
    <col min="14358" max="14358" width="1.5703125" style="65" customWidth="1"/>
    <col min="14359" max="14592" width="9.140625" style="65"/>
    <col min="14593" max="14593" width="3.28515625" style="65" customWidth="1"/>
    <col min="14594" max="14594" width="7.140625" style="65" customWidth="1"/>
    <col min="14595" max="14595" width="13.42578125" style="65" customWidth="1"/>
    <col min="14596" max="14596" width="10.140625" style="65" customWidth="1"/>
    <col min="14597" max="14597" width="4" style="65" customWidth="1"/>
    <col min="14598" max="14598" width="13.42578125" style="65" customWidth="1"/>
    <col min="14599" max="14599" width="7" style="65" customWidth="1"/>
    <col min="14600" max="14600" width="5.28515625" style="65" customWidth="1"/>
    <col min="14601" max="14601" width="8.42578125" style="65" customWidth="1"/>
    <col min="14602" max="14602" width="0" style="65" hidden="1" customWidth="1"/>
    <col min="14603" max="14603" width="11.42578125" style="65" customWidth="1"/>
    <col min="14604" max="14605" width="13.7109375" style="65" customWidth="1"/>
    <col min="14606" max="14606" width="4.7109375" style="65" customWidth="1"/>
    <col min="14607" max="14607" width="5.28515625" style="65" customWidth="1"/>
    <col min="14608" max="14608" width="3.5703125" style="65" customWidth="1"/>
    <col min="14609" max="14609" width="4.5703125" style="65" customWidth="1"/>
    <col min="14610" max="14610" width="1.140625" style="65" customWidth="1"/>
    <col min="14611" max="14611" width="7.85546875" style="65" customWidth="1"/>
    <col min="14612" max="14612" width="5.7109375" style="65" customWidth="1"/>
    <col min="14613" max="14613" width="1.7109375" style="65" customWidth="1"/>
    <col min="14614" max="14614" width="1.5703125" style="65" customWidth="1"/>
    <col min="14615" max="14848" width="9.140625" style="65"/>
    <col min="14849" max="14849" width="3.28515625" style="65" customWidth="1"/>
    <col min="14850" max="14850" width="7.140625" style="65" customWidth="1"/>
    <col min="14851" max="14851" width="13.42578125" style="65" customWidth="1"/>
    <col min="14852" max="14852" width="10.140625" style="65" customWidth="1"/>
    <col min="14853" max="14853" width="4" style="65" customWidth="1"/>
    <col min="14854" max="14854" width="13.42578125" style="65" customWidth="1"/>
    <col min="14855" max="14855" width="7" style="65" customWidth="1"/>
    <col min="14856" max="14856" width="5.28515625" style="65" customWidth="1"/>
    <col min="14857" max="14857" width="8.42578125" style="65" customWidth="1"/>
    <col min="14858" max="14858" width="0" style="65" hidden="1" customWidth="1"/>
    <col min="14859" max="14859" width="11.42578125" style="65" customWidth="1"/>
    <col min="14860" max="14861" width="13.7109375" style="65" customWidth="1"/>
    <col min="14862" max="14862" width="4.7109375" style="65" customWidth="1"/>
    <col min="14863" max="14863" width="5.28515625" style="65" customWidth="1"/>
    <col min="14864" max="14864" width="3.5703125" style="65" customWidth="1"/>
    <col min="14865" max="14865" width="4.5703125" style="65" customWidth="1"/>
    <col min="14866" max="14866" width="1.140625" style="65" customWidth="1"/>
    <col min="14867" max="14867" width="7.85546875" style="65" customWidth="1"/>
    <col min="14868" max="14868" width="5.7109375" style="65" customWidth="1"/>
    <col min="14869" max="14869" width="1.7109375" style="65" customWidth="1"/>
    <col min="14870" max="14870" width="1.5703125" style="65" customWidth="1"/>
    <col min="14871" max="15104" width="9.140625" style="65"/>
    <col min="15105" max="15105" width="3.28515625" style="65" customWidth="1"/>
    <col min="15106" max="15106" width="7.140625" style="65" customWidth="1"/>
    <col min="15107" max="15107" width="13.42578125" style="65" customWidth="1"/>
    <col min="15108" max="15108" width="10.140625" style="65" customWidth="1"/>
    <col min="15109" max="15109" width="4" style="65" customWidth="1"/>
    <col min="15110" max="15110" width="13.42578125" style="65" customWidth="1"/>
    <col min="15111" max="15111" width="7" style="65" customWidth="1"/>
    <col min="15112" max="15112" width="5.28515625" style="65" customWidth="1"/>
    <col min="15113" max="15113" width="8.42578125" style="65" customWidth="1"/>
    <col min="15114" max="15114" width="0" style="65" hidden="1" customWidth="1"/>
    <col min="15115" max="15115" width="11.42578125" style="65" customWidth="1"/>
    <col min="15116" max="15117" width="13.7109375" style="65" customWidth="1"/>
    <col min="15118" max="15118" width="4.7109375" style="65" customWidth="1"/>
    <col min="15119" max="15119" width="5.28515625" style="65" customWidth="1"/>
    <col min="15120" max="15120" width="3.5703125" style="65" customWidth="1"/>
    <col min="15121" max="15121" width="4.5703125" style="65" customWidth="1"/>
    <col min="15122" max="15122" width="1.140625" style="65" customWidth="1"/>
    <col min="15123" max="15123" width="7.85546875" style="65" customWidth="1"/>
    <col min="15124" max="15124" width="5.7109375" style="65" customWidth="1"/>
    <col min="15125" max="15125" width="1.7109375" style="65" customWidth="1"/>
    <col min="15126" max="15126" width="1.5703125" style="65" customWidth="1"/>
    <col min="15127" max="15360" width="9.140625" style="65"/>
    <col min="15361" max="15361" width="3.28515625" style="65" customWidth="1"/>
    <col min="15362" max="15362" width="7.140625" style="65" customWidth="1"/>
    <col min="15363" max="15363" width="13.42578125" style="65" customWidth="1"/>
    <col min="15364" max="15364" width="10.140625" style="65" customWidth="1"/>
    <col min="15365" max="15365" width="4" style="65" customWidth="1"/>
    <col min="15366" max="15366" width="13.42578125" style="65" customWidth="1"/>
    <col min="15367" max="15367" width="7" style="65" customWidth="1"/>
    <col min="15368" max="15368" width="5.28515625" style="65" customWidth="1"/>
    <col min="15369" max="15369" width="8.42578125" style="65" customWidth="1"/>
    <col min="15370" max="15370" width="0" style="65" hidden="1" customWidth="1"/>
    <col min="15371" max="15371" width="11.42578125" style="65" customWidth="1"/>
    <col min="15372" max="15373" width="13.7109375" style="65" customWidth="1"/>
    <col min="15374" max="15374" width="4.7109375" style="65" customWidth="1"/>
    <col min="15375" max="15375" width="5.28515625" style="65" customWidth="1"/>
    <col min="15376" max="15376" width="3.5703125" style="65" customWidth="1"/>
    <col min="15377" max="15377" width="4.5703125" style="65" customWidth="1"/>
    <col min="15378" max="15378" width="1.140625" style="65" customWidth="1"/>
    <col min="15379" max="15379" width="7.85546875" style="65" customWidth="1"/>
    <col min="15380" max="15380" width="5.7109375" style="65" customWidth="1"/>
    <col min="15381" max="15381" width="1.7109375" style="65" customWidth="1"/>
    <col min="15382" max="15382" width="1.5703125" style="65" customWidth="1"/>
    <col min="15383" max="15616" width="9.140625" style="65"/>
    <col min="15617" max="15617" width="3.28515625" style="65" customWidth="1"/>
    <col min="15618" max="15618" width="7.140625" style="65" customWidth="1"/>
    <col min="15619" max="15619" width="13.42578125" style="65" customWidth="1"/>
    <col min="15620" max="15620" width="10.140625" style="65" customWidth="1"/>
    <col min="15621" max="15621" width="4" style="65" customWidth="1"/>
    <col min="15622" max="15622" width="13.42578125" style="65" customWidth="1"/>
    <col min="15623" max="15623" width="7" style="65" customWidth="1"/>
    <col min="15624" max="15624" width="5.28515625" style="65" customWidth="1"/>
    <col min="15625" max="15625" width="8.42578125" style="65" customWidth="1"/>
    <col min="15626" max="15626" width="0" style="65" hidden="1" customWidth="1"/>
    <col min="15627" max="15627" width="11.42578125" style="65" customWidth="1"/>
    <col min="15628" max="15629" width="13.7109375" style="65" customWidth="1"/>
    <col min="15630" max="15630" width="4.7109375" style="65" customWidth="1"/>
    <col min="15631" max="15631" width="5.28515625" style="65" customWidth="1"/>
    <col min="15632" max="15632" width="3.5703125" style="65" customWidth="1"/>
    <col min="15633" max="15633" width="4.5703125" style="65" customWidth="1"/>
    <col min="15634" max="15634" width="1.140625" style="65" customWidth="1"/>
    <col min="15635" max="15635" width="7.85546875" style="65" customWidth="1"/>
    <col min="15636" max="15636" width="5.7109375" style="65" customWidth="1"/>
    <col min="15637" max="15637" width="1.7109375" style="65" customWidth="1"/>
    <col min="15638" max="15638" width="1.5703125" style="65" customWidth="1"/>
    <col min="15639" max="15872" width="9.140625" style="65"/>
    <col min="15873" max="15873" width="3.28515625" style="65" customWidth="1"/>
    <col min="15874" max="15874" width="7.140625" style="65" customWidth="1"/>
    <col min="15875" max="15875" width="13.42578125" style="65" customWidth="1"/>
    <col min="15876" max="15876" width="10.140625" style="65" customWidth="1"/>
    <col min="15877" max="15877" width="4" style="65" customWidth="1"/>
    <col min="15878" max="15878" width="13.42578125" style="65" customWidth="1"/>
    <col min="15879" max="15879" width="7" style="65" customWidth="1"/>
    <col min="15880" max="15880" width="5.28515625" style="65" customWidth="1"/>
    <col min="15881" max="15881" width="8.42578125" style="65" customWidth="1"/>
    <col min="15882" max="15882" width="0" style="65" hidden="1" customWidth="1"/>
    <col min="15883" max="15883" width="11.42578125" style="65" customWidth="1"/>
    <col min="15884" max="15885" width="13.7109375" style="65" customWidth="1"/>
    <col min="15886" max="15886" width="4.7109375" style="65" customWidth="1"/>
    <col min="15887" max="15887" width="5.28515625" style="65" customWidth="1"/>
    <col min="15888" max="15888" width="3.5703125" style="65" customWidth="1"/>
    <col min="15889" max="15889" width="4.5703125" style="65" customWidth="1"/>
    <col min="15890" max="15890" width="1.140625" style="65" customWidth="1"/>
    <col min="15891" max="15891" width="7.85546875" style="65" customWidth="1"/>
    <col min="15892" max="15892" width="5.7109375" style="65" customWidth="1"/>
    <col min="15893" max="15893" width="1.7109375" style="65" customWidth="1"/>
    <col min="15894" max="15894" width="1.5703125" style="65" customWidth="1"/>
    <col min="15895" max="16128" width="9.140625" style="65"/>
    <col min="16129" max="16129" width="3.28515625" style="65" customWidth="1"/>
    <col min="16130" max="16130" width="7.140625" style="65" customWidth="1"/>
    <col min="16131" max="16131" width="13.42578125" style="65" customWidth="1"/>
    <col min="16132" max="16132" width="10.140625" style="65" customWidth="1"/>
    <col min="16133" max="16133" width="4" style="65" customWidth="1"/>
    <col min="16134" max="16134" width="13.42578125" style="65" customWidth="1"/>
    <col min="16135" max="16135" width="7" style="65" customWidth="1"/>
    <col min="16136" max="16136" width="5.28515625" style="65" customWidth="1"/>
    <col min="16137" max="16137" width="8.42578125" style="65" customWidth="1"/>
    <col min="16138" max="16138" width="0" style="65" hidden="1" customWidth="1"/>
    <col min="16139" max="16139" width="11.42578125" style="65" customWidth="1"/>
    <col min="16140" max="16141" width="13.7109375" style="65" customWidth="1"/>
    <col min="16142" max="16142" width="4.7109375" style="65" customWidth="1"/>
    <col min="16143" max="16143" width="5.28515625" style="65" customWidth="1"/>
    <col min="16144" max="16144" width="3.5703125" style="65" customWidth="1"/>
    <col min="16145" max="16145" width="4.5703125" style="65" customWidth="1"/>
    <col min="16146" max="16146" width="1.140625" style="65" customWidth="1"/>
    <col min="16147" max="16147" width="7.85546875" style="65" customWidth="1"/>
    <col min="16148" max="16148" width="5.7109375" style="65" customWidth="1"/>
    <col min="16149" max="16149" width="1.7109375" style="65" customWidth="1"/>
    <col min="16150" max="16150" width="1.5703125" style="65" customWidth="1"/>
    <col min="16151" max="16384" width="9.140625" style="65"/>
  </cols>
  <sheetData>
    <row r="1" spans="2:21" ht="4.5" customHeight="1" x14ac:dyDescent="0.2"/>
    <row r="2" spans="2:21" x14ac:dyDescent="0.2">
      <c r="P2" s="66" t="s">
        <v>42</v>
      </c>
      <c r="Q2" s="67"/>
      <c r="S2" s="68">
        <v>45958.430590485441</v>
      </c>
      <c r="T2" s="67"/>
    </row>
    <row r="3" spans="2:21" ht="12.75" customHeight="1" x14ac:dyDescent="0.2">
      <c r="B3" s="71" t="s">
        <v>172</v>
      </c>
      <c r="C3" s="67"/>
      <c r="D3" s="67"/>
      <c r="E3" s="67"/>
      <c r="F3" s="67"/>
      <c r="P3" s="67"/>
      <c r="Q3" s="67"/>
      <c r="S3" s="67"/>
      <c r="T3" s="67"/>
    </row>
    <row r="4" spans="2:21" x14ac:dyDescent="0.2">
      <c r="B4" s="67"/>
      <c r="C4" s="67"/>
      <c r="D4" s="67"/>
      <c r="E4" s="67"/>
      <c r="F4" s="67"/>
    </row>
    <row r="5" spans="2:21" ht="409.6" hidden="1" customHeight="1" x14ac:dyDescent="0.2"/>
    <row r="6" spans="2:21" x14ac:dyDescent="0.2">
      <c r="B6" s="71" t="s">
        <v>43</v>
      </c>
      <c r="C6" s="67"/>
      <c r="D6" s="67"/>
      <c r="E6" s="67"/>
      <c r="O6" s="66" t="s">
        <v>44</v>
      </c>
      <c r="P6" s="67"/>
      <c r="Q6" s="67"/>
      <c r="S6" s="72">
        <v>45958.430590531738</v>
      </c>
      <c r="T6" s="67"/>
    </row>
    <row r="7" spans="2:21" x14ac:dyDescent="0.2">
      <c r="B7" s="67"/>
      <c r="C7" s="67"/>
      <c r="D7" s="67"/>
      <c r="E7" s="67"/>
      <c r="F7" s="87" t="s">
        <v>173</v>
      </c>
      <c r="G7" s="87"/>
      <c r="H7" s="87"/>
      <c r="I7" s="87"/>
      <c r="J7" s="87"/>
      <c r="K7" s="87"/>
      <c r="L7" s="87"/>
      <c r="M7" s="87"/>
      <c r="O7" s="67"/>
      <c r="P7" s="67"/>
      <c r="Q7" s="67"/>
      <c r="S7" s="67"/>
      <c r="T7" s="67"/>
    </row>
    <row r="8" spans="2:21" x14ac:dyDescent="0.2">
      <c r="B8" s="71" t="s">
        <v>46</v>
      </c>
      <c r="C8" s="67"/>
      <c r="D8" s="67"/>
      <c r="F8" s="87"/>
      <c r="G8" s="87"/>
      <c r="H8" s="87"/>
      <c r="I8" s="87"/>
      <c r="J8" s="87"/>
      <c r="K8" s="87"/>
      <c r="L8" s="87"/>
      <c r="M8" s="87"/>
    </row>
    <row r="9" spans="2:21" ht="24" customHeight="1" x14ac:dyDescent="0.2"/>
    <row r="10" spans="2:21" ht="13.5" thickBot="1" x14ac:dyDescent="0.25">
      <c r="B10" s="73"/>
      <c r="C10" s="73"/>
      <c r="H10" s="74"/>
      <c r="I10" s="67"/>
      <c r="J10" s="75"/>
      <c r="K10" s="75"/>
      <c r="L10" s="75"/>
      <c r="M10" s="75"/>
      <c r="N10" s="74"/>
      <c r="O10" s="67"/>
      <c r="P10" s="67"/>
      <c r="Q10" s="74"/>
      <c r="R10" s="67"/>
      <c r="S10" s="67"/>
      <c r="T10" s="74"/>
      <c r="U10" s="67"/>
    </row>
    <row r="11" spans="2:21" ht="24" thickTop="1" thickBot="1" x14ac:dyDescent="0.25">
      <c r="B11" s="76" t="s">
        <v>47</v>
      </c>
      <c r="C11" s="76" t="s">
        <v>48</v>
      </c>
      <c r="D11" s="77" t="s">
        <v>49</v>
      </c>
      <c r="E11" s="78"/>
      <c r="F11" s="78"/>
      <c r="G11" s="78"/>
      <c r="H11" s="79" t="s">
        <v>29</v>
      </c>
      <c r="I11" s="78"/>
      <c r="J11" s="80" t="s">
        <v>50</v>
      </c>
      <c r="K11" s="80" t="s">
        <v>51</v>
      </c>
      <c r="L11" s="80" t="s">
        <v>52</v>
      </c>
      <c r="M11" s="80" t="s">
        <v>53</v>
      </c>
      <c r="N11" s="79" t="s">
        <v>54</v>
      </c>
      <c r="O11" s="78"/>
      <c r="P11" s="78"/>
      <c r="Q11" s="79" t="s">
        <v>55</v>
      </c>
      <c r="R11" s="78"/>
      <c r="S11" s="78"/>
      <c r="T11" s="81"/>
      <c r="U11" s="78"/>
    </row>
    <row r="12" spans="2:21" ht="13.5" thickTop="1" x14ac:dyDescent="0.2">
      <c r="B12" s="82"/>
      <c r="C12" s="82"/>
      <c r="D12" s="83" t="s">
        <v>174</v>
      </c>
      <c r="E12" s="67"/>
      <c r="F12" s="67"/>
      <c r="G12" s="67"/>
      <c r="H12" s="84">
        <v>7263850.5199999996</v>
      </c>
      <c r="I12" s="67"/>
      <c r="J12" s="85">
        <v>0</v>
      </c>
      <c r="K12" s="85">
        <f>+K13+K15+K18+K22+K27+K30</f>
        <v>7895582.2500000009</v>
      </c>
      <c r="L12" s="85">
        <v>9117854.3300000001</v>
      </c>
      <c r="M12" s="85">
        <v>9510877.5199999996</v>
      </c>
      <c r="N12" s="84">
        <v>9342467.5199999996</v>
      </c>
      <c r="O12" s="67"/>
      <c r="P12" s="67"/>
      <c r="Q12" s="84">
        <v>9339667.5199999996</v>
      </c>
      <c r="R12" s="67"/>
      <c r="S12" s="67"/>
      <c r="T12" s="74"/>
      <c r="U12" s="67"/>
    </row>
    <row r="13" spans="2:21" x14ac:dyDescent="0.2">
      <c r="B13" s="82"/>
      <c r="C13" s="82" t="s">
        <v>175</v>
      </c>
      <c r="D13" s="83" t="s">
        <v>62</v>
      </c>
      <c r="E13" s="67"/>
      <c r="F13" s="67"/>
      <c r="G13" s="67"/>
      <c r="H13" s="84">
        <v>0</v>
      </c>
      <c r="I13" s="67"/>
      <c r="J13" s="85">
        <v>0</v>
      </c>
      <c r="K13" s="85">
        <f>+K14</f>
        <v>758974.85</v>
      </c>
      <c r="L13" s="85">
        <v>1323693.81</v>
      </c>
      <c r="M13" s="85">
        <v>542800</v>
      </c>
      <c r="N13" s="84">
        <v>542700</v>
      </c>
      <c r="O13" s="67"/>
      <c r="P13" s="67"/>
      <c r="Q13" s="84">
        <v>547600</v>
      </c>
      <c r="R13" s="67"/>
      <c r="S13" s="67"/>
      <c r="T13" s="74"/>
      <c r="U13" s="67"/>
    </row>
    <row r="14" spans="2:21" x14ac:dyDescent="0.2">
      <c r="B14" s="82"/>
      <c r="C14" s="82" t="s">
        <v>61</v>
      </c>
      <c r="D14" s="83" t="s">
        <v>62</v>
      </c>
      <c r="E14" s="67"/>
      <c r="F14" s="67"/>
      <c r="G14" s="67"/>
      <c r="H14" s="84">
        <v>0</v>
      </c>
      <c r="I14" s="67"/>
      <c r="J14" s="85">
        <v>0</v>
      </c>
      <c r="K14" s="85">
        <v>758974.85</v>
      </c>
      <c r="L14" s="85">
        <v>1323693.81</v>
      </c>
      <c r="M14" s="85">
        <v>542800</v>
      </c>
      <c r="N14" s="84">
        <v>542700</v>
      </c>
      <c r="O14" s="67"/>
      <c r="P14" s="67"/>
      <c r="Q14" s="84">
        <v>547600</v>
      </c>
      <c r="R14" s="67"/>
      <c r="S14" s="67"/>
      <c r="T14" s="74"/>
      <c r="U14" s="67"/>
    </row>
    <row r="15" spans="2:21" x14ac:dyDescent="0.2">
      <c r="B15" s="82"/>
      <c r="C15" s="82" t="s">
        <v>176</v>
      </c>
      <c r="D15" s="83" t="s">
        <v>133</v>
      </c>
      <c r="E15" s="67"/>
      <c r="F15" s="67"/>
      <c r="G15" s="67"/>
      <c r="H15" s="84">
        <v>3236232.6</v>
      </c>
      <c r="I15" s="67"/>
      <c r="J15" s="85">
        <v>0</v>
      </c>
      <c r="K15" s="85">
        <f>+K16+K17</f>
        <v>2000543.95</v>
      </c>
      <c r="L15" s="85">
        <v>3236232.6</v>
      </c>
      <c r="M15" s="85">
        <v>3421537.88</v>
      </c>
      <c r="N15" s="84">
        <v>3421537.88</v>
      </c>
      <c r="O15" s="67"/>
      <c r="P15" s="67"/>
      <c r="Q15" s="84">
        <v>3421537.88</v>
      </c>
      <c r="R15" s="67"/>
      <c r="S15" s="67"/>
      <c r="T15" s="74"/>
      <c r="U15" s="67"/>
    </row>
    <row r="16" spans="2:21" x14ac:dyDescent="0.2">
      <c r="B16" s="82"/>
      <c r="C16" s="82" t="s">
        <v>132</v>
      </c>
      <c r="D16" s="83" t="s">
        <v>133</v>
      </c>
      <c r="E16" s="67"/>
      <c r="F16" s="67"/>
      <c r="G16" s="67"/>
      <c r="H16" s="84">
        <v>0</v>
      </c>
      <c r="I16" s="67"/>
      <c r="J16" s="85">
        <v>0</v>
      </c>
      <c r="K16" s="85">
        <v>0</v>
      </c>
      <c r="L16" s="85">
        <v>0</v>
      </c>
      <c r="M16" s="85">
        <v>3421537.88</v>
      </c>
      <c r="N16" s="84">
        <v>3421537.88</v>
      </c>
      <c r="O16" s="67"/>
      <c r="P16" s="67"/>
      <c r="Q16" s="84">
        <v>3421537.88</v>
      </c>
      <c r="R16" s="67"/>
      <c r="S16" s="67"/>
      <c r="T16" s="74"/>
      <c r="U16" s="67"/>
    </row>
    <row r="17" spans="2:21" x14ac:dyDescent="0.2">
      <c r="B17" s="82"/>
      <c r="C17" s="82" t="s">
        <v>101</v>
      </c>
      <c r="D17" s="83" t="s">
        <v>102</v>
      </c>
      <c r="E17" s="67"/>
      <c r="F17" s="67"/>
      <c r="G17" s="67"/>
      <c r="H17" s="84">
        <v>3236232.6</v>
      </c>
      <c r="I17" s="67"/>
      <c r="J17" s="85">
        <v>0</v>
      </c>
      <c r="K17" s="85">
        <v>2000543.95</v>
      </c>
      <c r="L17" s="85">
        <v>3236232.6</v>
      </c>
      <c r="M17" s="85">
        <v>0</v>
      </c>
      <c r="N17" s="84">
        <v>0</v>
      </c>
      <c r="O17" s="67"/>
      <c r="P17" s="67"/>
      <c r="Q17" s="84">
        <v>0</v>
      </c>
      <c r="R17" s="67"/>
      <c r="S17" s="67"/>
      <c r="T17" s="74"/>
      <c r="U17" s="67"/>
    </row>
    <row r="18" spans="2:21" x14ac:dyDescent="0.2">
      <c r="B18" s="82"/>
      <c r="C18" s="82" t="s">
        <v>177</v>
      </c>
      <c r="D18" s="83" t="s">
        <v>178</v>
      </c>
      <c r="E18" s="67"/>
      <c r="F18" s="67"/>
      <c r="G18" s="67"/>
      <c r="H18" s="84">
        <v>3617356.56</v>
      </c>
      <c r="I18" s="67"/>
      <c r="J18" s="85">
        <v>0</v>
      </c>
      <c r="K18" s="85">
        <f>+K19+K20+K21</f>
        <v>3956799.19</v>
      </c>
      <c r="L18" s="85">
        <v>4147666.56</v>
      </c>
      <c r="M18" s="85">
        <v>4847111.6399999997</v>
      </c>
      <c r="N18" s="84">
        <v>4848801.6399999997</v>
      </c>
      <c r="O18" s="67"/>
      <c r="P18" s="67"/>
      <c r="Q18" s="84">
        <v>4850801.6399999997</v>
      </c>
      <c r="R18" s="67"/>
      <c r="S18" s="67"/>
      <c r="T18" s="74"/>
      <c r="U18" s="67"/>
    </row>
    <row r="19" spans="2:21" x14ac:dyDescent="0.2">
      <c r="B19" s="82"/>
      <c r="C19" s="82" t="s">
        <v>141</v>
      </c>
      <c r="D19" s="83" t="s">
        <v>142</v>
      </c>
      <c r="E19" s="67"/>
      <c r="F19" s="67"/>
      <c r="G19" s="67"/>
      <c r="H19" s="84">
        <v>0</v>
      </c>
      <c r="I19" s="67"/>
      <c r="J19" s="85">
        <v>0</v>
      </c>
      <c r="K19" s="85">
        <v>0</v>
      </c>
      <c r="L19" s="85">
        <v>0</v>
      </c>
      <c r="M19" s="85">
        <v>4316801.6399999997</v>
      </c>
      <c r="N19" s="84">
        <v>4316801.6399999997</v>
      </c>
      <c r="O19" s="67"/>
      <c r="P19" s="67"/>
      <c r="Q19" s="84">
        <v>4316801.6399999997</v>
      </c>
      <c r="R19" s="67"/>
      <c r="S19" s="67"/>
      <c r="T19" s="74"/>
      <c r="U19" s="67"/>
    </row>
    <row r="20" spans="2:21" x14ac:dyDescent="0.2">
      <c r="B20" s="82"/>
      <c r="C20" s="82" t="s">
        <v>143</v>
      </c>
      <c r="D20" s="83" t="s">
        <v>144</v>
      </c>
      <c r="E20" s="67"/>
      <c r="F20" s="67"/>
      <c r="G20" s="67"/>
      <c r="H20" s="84">
        <v>3617356.56</v>
      </c>
      <c r="I20" s="67"/>
      <c r="J20" s="85">
        <v>0</v>
      </c>
      <c r="K20" s="85">
        <v>3451742.19</v>
      </c>
      <c r="L20" s="85">
        <v>3617356.56</v>
      </c>
      <c r="M20" s="85">
        <v>0</v>
      </c>
      <c r="N20" s="84">
        <v>0</v>
      </c>
      <c r="O20" s="67"/>
      <c r="P20" s="67"/>
      <c r="Q20" s="84">
        <v>0</v>
      </c>
      <c r="R20" s="67"/>
      <c r="S20" s="67"/>
      <c r="T20" s="74"/>
      <c r="U20" s="67"/>
    </row>
    <row r="21" spans="2:21" x14ac:dyDescent="0.2">
      <c r="B21" s="82"/>
      <c r="C21" s="82" t="s">
        <v>71</v>
      </c>
      <c r="D21" s="83" t="s">
        <v>72</v>
      </c>
      <c r="E21" s="67"/>
      <c r="F21" s="67"/>
      <c r="G21" s="67"/>
      <c r="H21" s="84">
        <v>0</v>
      </c>
      <c r="I21" s="67"/>
      <c r="J21" s="85">
        <v>0</v>
      </c>
      <c r="K21" s="85">
        <v>505057</v>
      </c>
      <c r="L21" s="85">
        <v>530310</v>
      </c>
      <c r="M21" s="85">
        <v>530310</v>
      </c>
      <c r="N21" s="84">
        <v>532000</v>
      </c>
      <c r="O21" s="67"/>
      <c r="P21" s="67"/>
      <c r="Q21" s="84">
        <v>534000</v>
      </c>
      <c r="R21" s="67"/>
      <c r="S21" s="67"/>
      <c r="T21" s="74"/>
      <c r="U21" s="67"/>
    </row>
    <row r="22" spans="2:21" x14ac:dyDescent="0.2">
      <c r="B22" s="82"/>
      <c r="C22" s="82" t="s">
        <v>179</v>
      </c>
      <c r="D22" s="83" t="s">
        <v>180</v>
      </c>
      <c r="E22" s="67"/>
      <c r="F22" s="67"/>
      <c r="G22" s="67"/>
      <c r="H22" s="84">
        <v>308881.40000000002</v>
      </c>
      <c r="I22" s="67"/>
      <c r="J22" s="85">
        <v>0</v>
      </c>
      <c r="K22" s="85">
        <f>+K23+K24+K25+K26</f>
        <v>1174100.78</v>
      </c>
      <c r="L22" s="85">
        <v>308881.40000000002</v>
      </c>
      <c r="M22" s="85">
        <v>528900</v>
      </c>
      <c r="N22" s="84">
        <v>528900</v>
      </c>
      <c r="O22" s="67"/>
      <c r="P22" s="67"/>
      <c r="Q22" s="84">
        <v>519200</v>
      </c>
      <c r="R22" s="67"/>
      <c r="S22" s="67"/>
      <c r="T22" s="74"/>
      <c r="U22" s="67"/>
    </row>
    <row r="23" spans="2:21" x14ac:dyDescent="0.2">
      <c r="B23" s="82"/>
      <c r="C23" s="82" t="s">
        <v>145</v>
      </c>
      <c r="D23" s="83" t="s">
        <v>146</v>
      </c>
      <c r="E23" s="67"/>
      <c r="F23" s="67"/>
      <c r="G23" s="67"/>
      <c r="H23" s="84">
        <v>0</v>
      </c>
      <c r="I23" s="67"/>
      <c r="J23" s="85">
        <v>0</v>
      </c>
      <c r="K23" s="85">
        <v>0</v>
      </c>
      <c r="L23" s="85">
        <v>0</v>
      </c>
      <c r="M23" s="85">
        <v>105000</v>
      </c>
      <c r="N23" s="84">
        <v>105000</v>
      </c>
      <c r="O23" s="67"/>
      <c r="P23" s="67"/>
      <c r="Q23" s="84">
        <v>105000</v>
      </c>
      <c r="R23" s="67"/>
      <c r="S23" s="67"/>
      <c r="T23" s="74"/>
      <c r="U23" s="67"/>
    </row>
    <row r="24" spans="2:21" x14ac:dyDescent="0.2">
      <c r="B24" s="82"/>
      <c r="C24" s="82" t="s">
        <v>124</v>
      </c>
      <c r="D24" s="83" t="s">
        <v>125</v>
      </c>
      <c r="E24" s="67"/>
      <c r="F24" s="67"/>
      <c r="G24" s="67"/>
      <c r="H24" s="84">
        <v>0</v>
      </c>
      <c r="I24" s="67"/>
      <c r="J24" s="85">
        <v>0</v>
      </c>
      <c r="K24" s="85">
        <v>0</v>
      </c>
      <c r="L24" s="85">
        <v>0</v>
      </c>
      <c r="M24" s="85">
        <v>13900</v>
      </c>
      <c r="N24" s="84">
        <v>13900</v>
      </c>
      <c r="O24" s="67"/>
      <c r="P24" s="67"/>
      <c r="Q24" s="84">
        <v>13900</v>
      </c>
      <c r="R24" s="67"/>
      <c r="S24" s="67"/>
      <c r="T24" s="74"/>
      <c r="U24" s="67"/>
    </row>
    <row r="25" spans="2:21" x14ac:dyDescent="0.2">
      <c r="B25" s="82"/>
      <c r="C25" s="82" t="s">
        <v>147</v>
      </c>
      <c r="D25" s="83" t="s">
        <v>148</v>
      </c>
      <c r="E25" s="67"/>
      <c r="F25" s="67"/>
      <c r="G25" s="67"/>
      <c r="H25" s="84">
        <v>105000</v>
      </c>
      <c r="I25" s="67"/>
      <c r="J25" s="85">
        <v>0</v>
      </c>
      <c r="K25" s="85">
        <v>1051934.0900000001</v>
      </c>
      <c r="L25" s="85">
        <v>105000</v>
      </c>
      <c r="M25" s="85">
        <v>0</v>
      </c>
      <c r="N25" s="84">
        <v>0</v>
      </c>
      <c r="O25" s="67"/>
      <c r="P25" s="67"/>
      <c r="Q25" s="84">
        <v>0</v>
      </c>
      <c r="R25" s="67"/>
      <c r="S25" s="67"/>
      <c r="T25" s="74"/>
      <c r="U25" s="67"/>
    </row>
    <row r="26" spans="2:21" x14ac:dyDescent="0.2">
      <c r="B26" s="82"/>
      <c r="C26" s="82" t="s">
        <v>90</v>
      </c>
      <c r="D26" s="83" t="s">
        <v>91</v>
      </c>
      <c r="E26" s="67"/>
      <c r="F26" s="67"/>
      <c r="G26" s="67"/>
      <c r="H26" s="84">
        <v>203881.4</v>
      </c>
      <c r="I26" s="67"/>
      <c r="J26" s="85">
        <v>0</v>
      </c>
      <c r="K26" s="85">
        <v>122166.69</v>
      </c>
      <c r="L26" s="85">
        <v>203881.4</v>
      </c>
      <c r="M26" s="85">
        <v>410000</v>
      </c>
      <c r="N26" s="84">
        <v>410000</v>
      </c>
      <c r="O26" s="67"/>
      <c r="P26" s="67"/>
      <c r="Q26" s="84">
        <v>400300</v>
      </c>
      <c r="R26" s="67"/>
      <c r="S26" s="67"/>
      <c r="T26" s="74"/>
      <c r="U26" s="67"/>
    </row>
    <row r="27" spans="2:21" x14ac:dyDescent="0.2">
      <c r="B27" s="82"/>
      <c r="C27" s="82" t="s">
        <v>181</v>
      </c>
      <c r="D27" s="83" t="s">
        <v>150</v>
      </c>
      <c r="E27" s="67"/>
      <c r="F27" s="67"/>
      <c r="G27" s="67"/>
      <c r="H27" s="84">
        <v>101179.96</v>
      </c>
      <c r="I27" s="67"/>
      <c r="J27" s="85">
        <v>0</v>
      </c>
      <c r="K27" s="85">
        <f>+K28+K29</f>
        <v>4883.4799999999996</v>
      </c>
      <c r="L27" s="85">
        <v>101179.96</v>
      </c>
      <c r="M27" s="85">
        <v>0</v>
      </c>
      <c r="N27" s="84">
        <v>0</v>
      </c>
      <c r="O27" s="67"/>
      <c r="P27" s="67"/>
      <c r="Q27" s="84">
        <v>0</v>
      </c>
      <c r="R27" s="67"/>
      <c r="S27" s="67"/>
      <c r="T27" s="74"/>
      <c r="U27" s="67"/>
    </row>
    <row r="28" spans="2:21" x14ac:dyDescent="0.2">
      <c r="B28" s="82"/>
      <c r="C28" s="82" t="s">
        <v>149</v>
      </c>
      <c r="D28" s="83" t="s">
        <v>150</v>
      </c>
      <c r="E28" s="67"/>
      <c r="F28" s="67"/>
      <c r="G28" s="67"/>
      <c r="H28" s="84">
        <v>0</v>
      </c>
      <c r="I28" s="67"/>
      <c r="J28" s="85">
        <v>0</v>
      </c>
      <c r="K28" s="85">
        <v>0</v>
      </c>
      <c r="L28" s="85">
        <v>0</v>
      </c>
      <c r="M28" s="85">
        <v>0</v>
      </c>
      <c r="N28" s="84">
        <v>0</v>
      </c>
      <c r="O28" s="67"/>
      <c r="P28" s="67"/>
      <c r="Q28" s="84">
        <v>0</v>
      </c>
      <c r="R28" s="67"/>
      <c r="S28" s="67"/>
      <c r="T28" s="74"/>
      <c r="U28" s="67"/>
    </row>
    <row r="29" spans="2:21" x14ac:dyDescent="0.2">
      <c r="B29" s="82"/>
      <c r="C29" s="82" t="s">
        <v>151</v>
      </c>
      <c r="D29" s="83" t="s">
        <v>152</v>
      </c>
      <c r="E29" s="67"/>
      <c r="F29" s="67"/>
      <c r="G29" s="67"/>
      <c r="H29" s="84">
        <v>101179.96</v>
      </c>
      <c r="I29" s="67"/>
      <c r="J29" s="85">
        <v>0</v>
      </c>
      <c r="K29" s="85">
        <v>4883.4799999999996</v>
      </c>
      <c r="L29" s="85">
        <v>101179.96</v>
      </c>
      <c r="M29" s="85">
        <v>0</v>
      </c>
      <c r="N29" s="84">
        <v>0</v>
      </c>
      <c r="O29" s="67"/>
      <c r="P29" s="67"/>
      <c r="Q29" s="84">
        <v>0</v>
      </c>
      <c r="R29" s="67"/>
      <c r="S29" s="67"/>
      <c r="T29" s="74"/>
      <c r="U29" s="67"/>
    </row>
    <row r="30" spans="2:21" x14ac:dyDescent="0.2">
      <c r="B30" s="82"/>
      <c r="C30" s="82" t="s">
        <v>182</v>
      </c>
      <c r="D30" s="83" t="s">
        <v>183</v>
      </c>
      <c r="E30" s="67"/>
      <c r="F30" s="67"/>
      <c r="G30" s="67"/>
      <c r="H30" s="84">
        <v>200</v>
      </c>
      <c r="I30" s="67"/>
      <c r="J30" s="85">
        <v>0</v>
      </c>
      <c r="K30" s="85">
        <f>+K31+K32</f>
        <v>280</v>
      </c>
      <c r="L30" s="85">
        <v>200</v>
      </c>
      <c r="M30" s="85">
        <v>528</v>
      </c>
      <c r="N30" s="84">
        <v>528</v>
      </c>
      <c r="O30" s="67"/>
      <c r="P30" s="67"/>
      <c r="Q30" s="84">
        <v>528</v>
      </c>
      <c r="R30" s="67"/>
      <c r="S30" s="67"/>
      <c r="T30" s="74"/>
      <c r="U30" s="67"/>
    </row>
    <row r="31" spans="2:21" x14ac:dyDescent="0.2">
      <c r="B31" s="82"/>
      <c r="C31" s="82" t="s">
        <v>153</v>
      </c>
      <c r="D31" s="83" t="s">
        <v>154</v>
      </c>
      <c r="E31" s="67"/>
      <c r="F31" s="67"/>
      <c r="G31" s="67"/>
      <c r="H31" s="84">
        <v>0</v>
      </c>
      <c r="I31" s="67"/>
      <c r="J31" s="85">
        <v>0</v>
      </c>
      <c r="K31" s="85">
        <v>0</v>
      </c>
      <c r="L31" s="85">
        <v>0</v>
      </c>
      <c r="M31" s="85">
        <v>528</v>
      </c>
      <c r="N31" s="84">
        <v>528</v>
      </c>
      <c r="O31" s="67"/>
      <c r="P31" s="67"/>
      <c r="Q31" s="84">
        <v>528</v>
      </c>
      <c r="R31" s="67"/>
      <c r="S31" s="67"/>
      <c r="T31" s="74"/>
      <c r="U31" s="67"/>
    </row>
    <row r="32" spans="2:21" x14ac:dyDescent="0.2">
      <c r="B32" s="82"/>
      <c r="C32" s="82" t="s">
        <v>155</v>
      </c>
      <c r="D32" s="83" t="s">
        <v>156</v>
      </c>
      <c r="E32" s="67"/>
      <c r="F32" s="67"/>
      <c r="G32" s="67"/>
      <c r="H32" s="84">
        <v>200</v>
      </c>
      <c r="I32" s="67"/>
      <c r="J32" s="85">
        <v>0</v>
      </c>
      <c r="K32" s="85">
        <v>280</v>
      </c>
      <c r="L32" s="85">
        <v>200</v>
      </c>
      <c r="M32" s="85">
        <v>0</v>
      </c>
      <c r="N32" s="84">
        <v>0</v>
      </c>
      <c r="O32" s="67"/>
      <c r="P32" s="67"/>
      <c r="Q32" s="84">
        <v>0</v>
      </c>
      <c r="R32" s="67"/>
      <c r="S32" s="67"/>
      <c r="T32" s="74"/>
      <c r="U32" s="67"/>
    </row>
    <row r="33" spans="2:21" x14ac:dyDescent="0.2">
      <c r="B33" s="82"/>
      <c r="C33" s="82" t="s">
        <v>184</v>
      </c>
      <c r="D33" s="83" t="s">
        <v>185</v>
      </c>
      <c r="E33" s="67"/>
      <c r="F33" s="67"/>
      <c r="G33" s="67"/>
      <c r="H33" s="84">
        <v>0</v>
      </c>
      <c r="I33" s="67"/>
      <c r="J33" s="85">
        <v>0</v>
      </c>
      <c r="K33" s="85">
        <v>0</v>
      </c>
      <c r="L33" s="85">
        <v>0</v>
      </c>
      <c r="M33" s="85">
        <v>170000</v>
      </c>
      <c r="N33" s="84">
        <v>0</v>
      </c>
      <c r="O33" s="67"/>
      <c r="P33" s="67"/>
      <c r="Q33" s="84">
        <v>0</v>
      </c>
      <c r="R33" s="67"/>
      <c r="S33" s="67"/>
      <c r="T33" s="74"/>
      <c r="U33" s="67"/>
    </row>
    <row r="34" spans="2:21" x14ac:dyDescent="0.2">
      <c r="B34" s="82"/>
      <c r="C34" s="82" t="s">
        <v>105</v>
      </c>
      <c r="D34" s="83" t="s">
        <v>106</v>
      </c>
      <c r="E34" s="67"/>
      <c r="F34" s="67"/>
      <c r="G34" s="67"/>
      <c r="H34" s="84">
        <v>0</v>
      </c>
      <c r="I34" s="67"/>
      <c r="J34" s="85">
        <v>0</v>
      </c>
      <c r="K34" s="85">
        <v>0</v>
      </c>
      <c r="L34" s="85">
        <v>0</v>
      </c>
      <c r="M34" s="85">
        <v>170000</v>
      </c>
      <c r="N34" s="84">
        <v>0</v>
      </c>
      <c r="O34" s="67"/>
      <c r="P34" s="67"/>
      <c r="Q34" s="84">
        <v>0</v>
      </c>
      <c r="R34" s="67"/>
      <c r="S34" s="67"/>
      <c r="T34" s="74"/>
      <c r="U34" s="67"/>
    </row>
    <row r="35" spans="2:21" x14ac:dyDescent="0.2">
      <c r="B35" s="82"/>
      <c r="C35" s="82"/>
      <c r="D35" s="83" t="s">
        <v>56</v>
      </c>
      <c r="E35" s="67"/>
      <c r="F35" s="67"/>
      <c r="G35" s="67"/>
      <c r="H35" s="84">
        <v>10003198.93</v>
      </c>
      <c r="I35" s="67"/>
      <c r="J35" s="85">
        <v>0</v>
      </c>
      <c r="K35" s="85">
        <f>+K36+K38+K41+K45+K50+K53+K56</f>
        <v>10115581.1</v>
      </c>
      <c r="L35" s="85">
        <v>10003198.93</v>
      </c>
      <c r="M35" s="85">
        <v>8569268.3399999999</v>
      </c>
      <c r="N35" s="84">
        <v>8400858.3399999999</v>
      </c>
      <c r="O35" s="67"/>
      <c r="P35" s="67"/>
      <c r="Q35" s="84">
        <v>8398058.3399999999</v>
      </c>
      <c r="R35" s="67"/>
      <c r="S35" s="67"/>
      <c r="T35" s="74"/>
      <c r="U35" s="67"/>
    </row>
    <row r="36" spans="2:21" x14ac:dyDescent="0.2">
      <c r="B36" s="82"/>
      <c r="C36" s="82" t="s">
        <v>175</v>
      </c>
      <c r="D36" s="83" t="s">
        <v>62</v>
      </c>
      <c r="E36" s="67"/>
      <c r="F36" s="67"/>
      <c r="G36" s="67"/>
      <c r="H36" s="84">
        <v>1142922.03</v>
      </c>
      <c r="I36" s="67"/>
      <c r="J36" s="85">
        <v>0</v>
      </c>
      <c r="K36" s="85">
        <f>+K37</f>
        <v>758974.85</v>
      </c>
      <c r="L36" s="85">
        <v>1142922.03</v>
      </c>
      <c r="M36" s="85">
        <v>280957.01</v>
      </c>
      <c r="N36" s="84">
        <v>280857.01</v>
      </c>
      <c r="O36" s="67"/>
      <c r="P36" s="67"/>
      <c r="Q36" s="84">
        <v>285757.01</v>
      </c>
      <c r="R36" s="67"/>
      <c r="S36" s="67"/>
      <c r="T36" s="74"/>
      <c r="U36" s="67"/>
    </row>
    <row r="37" spans="2:21" x14ac:dyDescent="0.2">
      <c r="B37" s="82"/>
      <c r="C37" s="82" t="s">
        <v>61</v>
      </c>
      <c r="D37" s="83" t="s">
        <v>62</v>
      </c>
      <c r="E37" s="67"/>
      <c r="F37" s="67"/>
      <c r="G37" s="67"/>
      <c r="H37" s="84">
        <v>1142922.03</v>
      </c>
      <c r="I37" s="67"/>
      <c r="J37" s="85">
        <v>0</v>
      </c>
      <c r="K37" s="85">
        <v>758974.85</v>
      </c>
      <c r="L37" s="85">
        <v>1142922.03</v>
      </c>
      <c r="M37" s="85">
        <v>280957.01</v>
      </c>
      <c r="N37" s="84">
        <v>280857.01</v>
      </c>
      <c r="O37" s="67"/>
      <c r="P37" s="67"/>
      <c r="Q37" s="84">
        <v>285757.01</v>
      </c>
      <c r="R37" s="67"/>
      <c r="S37" s="67"/>
      <c r="T37" s="74"/>
      <c r="U37" s="67"/>
    </row>
    <row r="38" spans="2:21" x14ac:dyDescent="0.2">
      <c r="B38" s="82"/>
      <c r="C38" s="82" t="s">
        <v>176</v>
      </c>
      <c r="D38" s="83" t="s">
        <v>133</v>
      </c>
      <c r="E38" s="67"/>
      <c r="F38" s="67"/>
      <c r="G38" s="67"/>
      <c r="H38" s="84">
        <v>2696897.72</v>
      </c>
      <c r="I38" s="67"/>
      <c r="J38" s="85">
        <v>0</v>
      </c>
      <c r="K38" s="85">
        <f>+K39+K40</f>
        <v>2616343.15</v>
      </c>
      <c r="L38" s="85">
        <v>2696897.72</v>
      </c>
      <c r="M38" s="85">
        <v>3066671.69</v>
      </c>
      <c r="N38" s="84">
        <v>3066671.69</v>
      </c>
      <c r="O38" s="67"/>
      <c r="P38" s="67"/>
      <c r="Q38" s="84">
        <v>3066671.69</v>
      </c>
      <c r="R38" s="67"/>
      <c r="S38" s="67"/>
      <c r="T38" s="74"/>
      <c r="U38" s="67"/>
    </row>
    <row r="39" spans="2:21" x14ac:dyDescent="0.2">
      <c r="B39" s="82"/>
      <c r="C39" s="82" t="s">
        <v>132</v>
      </c>
      <c r="D39" s="83" t="s">
        <v>133</v>
      </c>
      <c r="E39" s="67"/>
      <c r="F39" s="67"/>
      <c r="G39" s="67"/>
      <c r="H39" s="84">
        <v>0</v>
      </c>
      <c r="I39" s="67"/>
      <c r="J39" s="85">
        <v>0</v>
      </c>
      <c r="K39" s="85">
        <v>0</v>
      </c>
      <c r="L39" s="85">
        <v>0</v>
      </c>
      <c r="M39" s="85">
        <v>3066671.69</v>
      </c>
      <c r="N39" s="84">
        <v>3066671.69</v>
      </c>
      <c r="O39" s="67"/>
      <c r="P39" s="67"/>
      <c r="Q39" s="84">
        <v>3066671.69</v>
      </c>
      <c r="R39" s="67"/>
      <c r="S39" s="67"/>
      <c r="T39" s="74"/>
      <c r="U39" s="67"/>
    </row>
    <row r="40" spans="2:21" x14ac:dyDescent="0.2">
      <c r="B40" s="82"/>
      <c r="C40" s="82" t="s">
        <v>101</v>
      </c>
      <c r="D40" s="83" t="s">
        <v>102</v>
      </c>
      <c r="E40" s="67"/>
      <c r="F40" s="67"/>
      <c r="G40" s="67"/>
      <c r="H40" s="84">
        <v>2696897.72</v>
      </c>
      <c r="I40" s="67"/>
      <c r="J40" s="85">
        <v>0</v>
      </c>
      <c r="K40" s="85">
        <v>2616343.15</v>
      </c>
      <c r="L40" s="85">
        <v>2696897.72</v>
      </c>
      <c r="M40" s="85">
        <v>0</v>
      </c>
      <c r="N40" s="84">
        <v>0</v>
      </c>
      <c r="O40" s="67"/>
      <c r="P40" s="67"/>
      <c r="Q40" s="84">
        <v>0</v>
      </c>
      <c r="R40" s="67"/>
      <c r="S40" s="67"/>
      <c r="T40" s="74"/>
      <c r="U40" s="67"/>
    </row>
    <row r="41" spans="2:21" x14ac:dyDescent="0.2">
      <c r="B41" s="82"/>
      <c r="C41" s="82" t="s">
        <v>177</v>
      </c>
      <c r="D41" s="83" t="s">
        <v>178</v>
      </c>
      <c r="E41" s="67"/>
      <c r="F41" s="67"/>
      <c r="G41" s="67"/>
      <c r="H41" s="84">
        <v>4147666.56</v>
      </c>
      <c r="I41" s="67"/>
      <c r="J41" s="85">
        <v>0</v>
      </c>
      <c r="K41" s="85">
        <f>+K42+K43+K44</f>
        <v>3570480.43</v>
      </c>
      <c r="L41" s="85">
        <v>4147666.56</v>
      </c>
      <c r="M41" s="85">
        <v>4847111.6399999997</v>
      </c>
      <c r="N41" s="84">
        <v>4848801.6399999997</v>
      </c>
      <c r="O41" s="67"/>
      <c r="P41" s="67"/>
      <c r="Q41" s="84">
        <v>4850801.6399999997</v>
      </c>
      <c r="R41" s="67"/>
      <c r="S41" s="67"/>
      <c r="T41" s="74"/>
      <c r="U41" s="67"/>
    </row>
    <row r="42" spans="2:21" x14ac:dyDescent="0.2">
      <c r="B42" s="82"/>
      <c r="C42" s="82" t="s">
        <v>141</v>
      </c>
      <c r="D42" s="83" t="s">
        <v>142</v>
      </c>
      <c r="E42" s="67"/>
      <c r="F42" s="67"/>
      <c r="G42" s="67"/>
      <c r="H42" s="84">
        <v>0</v>
      </c>
      <c r="I42" s="67"/>
      <c r="J42" s="85">
        <v>0</v>
      </c>
      <c r="K42" s="85">
        <v>0</v>
      </c>
      <c r="L42" s="85">
        <v>0</v>
      </c>
      <c r="M42" s="85">
        <v>4316801.6399999997</v>
      </c>
      <c r="N42" s="84">
        <v>4316801.6399999997</v>
      </c>
      <c r="O42" s="67"/>
      <c r="P42" s="67"/>
      <c r="Q42" s="84">
        <v>4316801.6399999997</v>
      </c>
      <c r="R42" s="67"/>
      <c r="S42" s="67"/>
      <c r="T42" s="74"/>
      <c r="U42" s="67"/>
    </row>
    <row r="43" spans="2:21" x14ac:dyDescent="0.2">
      <c r="B43" s="82"/>
      <c r="C43" s="82" t="s">
        <v>143</v>
      </c>
      <c r="D43" s="83" t="s">
        <v>144</v>
      </c>
      <c r="E43" s="67"/>
      <c r="F43" s="67"/>
      <c r="G43" s="67"/>
      <c r="H43" s="84">
        <v>3617356.56</v>
      </c>
      <c r="I43" s="67"/>
      <c r="J43" s="85">
        <v>0</v>
      </c>
      <c r="K43" s="85">
        <v>3065423.43</v>
      </c>
      <c r="L43" s="85">
        <v>3617356.56</v>
      </c>
      <c r="M43" s="85">
        <v>0</v>
      </c>
      <c r="N43" s="84">
        <v>0</v>
      </c>
      <c r="O43" s="67"/>
      <c r="P43" s="67"/>
      <c r="Q43" s="84">
        <v>0</v>
      </c>
      <c r="R43" s="67"/>
      <c r="S43" s="67"/>
      <c r="T43" s="74"/>
      <c r="U43" s="67"/>
    </row>
    <row r="44" spans="2:21" x14ac:dyDescent="0.2">
      <c r="B44" s="82"/>
      <c r="C44" s="82" t="s">
        <v>71</v>
      </c>
      <c r="D44" s="83" t="s">
        <v>72</v>
      </c>
      <c r="E44" s="67"/>
      <c r="F44" s="67"/>
      <c r="G44" s="67"/>
      <c r="H44" s="84">
        <v>530310</v>
      </c>
      <c r="I44" s="67"/>
      <c r="J44" s="85">
        <v>0</v>
      </c>
      <c r="K44" s="85">
        <v>505057</v>
      </c>
      <c r="L44" s="85">
        <v>530310</v>
      </c>
      <c r="M44" s="85">
        <v>530310</v>
      </c>
      <c r="N44" s="84">
        <v>532000</v>
      </c>
      <c r="O44" s="67"/>
      <c r="P44" s="67"/>
      <c r="Q44" s="84">
        <v>534000</v>
      </c>
      <c r="R44" s="67"/>
      <c r="S44" s="67"/>
      <c r="T44" s="74"/>
      <c r="U44" s="67"/>
    </row>
    <row r="45" spans="2:21" x14ac:dyDescent="0.2">
      <c r="B45" s="82"/>
      <c r="C45" s="82" t="s">
        <v>179</v>
      </c>
      <c r="D45" s="83" t="s">
        <v>180</v>
      </c>
      <c r="E45" s="67"/>
      <c r="F45" s="67"/>
      <c r="G45" s="67"/>
      <c r="H45" s="84">
        <v>148767.04000000001</v>
      </c>
      <c r="I45" s="67"/>
      <c r="J45" s="85">
        <v>0</v>
      </c>
      <c r="K45" s="85">
        <f>+K46+K47+K48+K49</f>
        <v>693618.1</v>
      </c>
      <c r="L45" s="85">
        <v>148767.04000000001</v>
      </c>
      <c r="M45" s="85">
        <v>204000</v>
      </c>
      <c r="N45" s="84">
        <v>204000</v>
      </c>
      <c r="O45" s="67"/>
      <c r="P45" s="67"/>
      <c r="Q45" s="84">
        <v>194300</v>
      </c>
      <c r="R45" s="67"/>
      <c r="S45" s="67"/>
      <c r="T45" s="74"/>
      <c r="U45" s="67"/>
    </row>
    <row r="46" spans="2:21" x14ac:dyDescent="0.2">
      <c r="B46" s="82"/>
      <c r="C46" s="82" t="s">
        <v>145</v>
      </c>
      <c r="D46" s="83" t="s">
        <v>146</v>
      </c>
      <c r="E46" s="67"/>
      <c r="F46" s="67"/>
      <c r="G46" s="67"/>
      <c r="H46" s="84">
        <v>0</v>
      </c>
      <c r="I46" s="67"/>
      <c r="J46" s="85">
        <v>0</v>
      </c>
      <c r="K46" s="85">
        <v>0</v>
      </c>
      <c r="L46" s="85">
        <v>0</v>
      </c>
      <c r="M46" s="85">
        <v>105000</v>
      </c>
      <c r="N46" s="84">
        <v>105000</v>
      </c>
      <c r="O46" s="67"/>
      <c r="P46" s="67"/>
      <c r="Q46" s="84">
        <v>105000</v>
      </c>
      <c r="R46" s="67"/>
      <c r="S46" s="67"/>
      <c r="T46" s="74"/>
      <c r="U46" s="67"/>
    </row>
    <row r="47" spans="2:21" x14ac:dyDescent="0.2">
      <c r="B47" s="82"/>
      <c r="C47" s="82" t="s">
        <v>124</v>
      </c>
      <c r="D47" s="83" t="s">
        <v>125</v>
      </c>
      <c r="E47" s="67"/>
      <c r="F47" s="67"/>
      <c r="G47" s="67"/>
      <c r="H47" s="84">
        <v>0</v>
      </c>
      <c r="I47" s="67"/>
      <c r="J47" s="85">
        <v>0</v>
      </c>
      <c r="K47" s="85">
        <v>0</v>
      </c>
      <c r="L47" s="85">
        <v>0</v>
      </c>
      <c r="M47" s="85">
        <v>13900</v>
      </c>
      <c r="N47" s="84">
        <v>13900</v>
      </c>
      <c r="O47" s="67"/>
      <c r="P47" s="67"/>
      <c r="Q47" s="84">
        <v>13900</v>
      </c>
      <c r="R47" s="67"/>
      <c r="S47" s="67"/>
      <c r="T47" s="74"/>
      <c r="U47" s="67"/>
    </row>
    <row r="48" spans="2:21" x14ac:dyDescent="0.2">
      <c r="B48" s="82"/>
      <c r="C48" s="82" t="s">
        <v>147</v>
      </c>
      <c r="D48" s="83" t="s">
        <v>148</v>
      </c>
      <c r="E48" s="67"/>
      <c r="F48" s="67"/>
      <c r="G48" s="67"/>
      <c r="H48" s="84">
        <v>105000</v>
      </c>
      <c r="I48" s="67"/>
      <c r="J48" s="85">
        <v>0</v>
      </c>
      <c r="K48" s="85">
        <v>590289.71</v>
      </c>
      <c r="L48" s="85">
        <v>105000</v>
      </c>
      <c r="M48" s="85">
        <v>0</v>
      </c>
      <c r="N48" s="84">
        <v>0</v>
      </c>
      <c r="O48" s="67"/>
      <c r="P48" s="67"/>
      <c r="Q48" s="84">
        <v>0</v>
      </c>
      <c r="R48" s="67"/>
      <c r="S48" s="67"/>
      <c r="T48" s="74"/>
      <c r="U48" s="67"/>
    </row>
    <row r="49" spans="2:21" x14ac:dyDescent="0.2">
      <c r="B49" s="82"/>
      <c r="C49" s="82" t="s">
        <v>90</v>
      </c>
      <c r="D49" s="83" t="s">
        <v>91</v>
      </c>
      <c r="E49" s="67"/>
      <c r="F49" s="67"/>
      <c r="G49" s="67"/>
      <c r="H49" s="84">
        <v>43767.040000000001</v>
      </c>
      <c r="I49" s="67"/>
      <c r="J49" s="85">
        <v>0</v>
      </c>
      <c r="K49" s="85">
        <v>103328.39</v>
      </c>
      <c r="L49" s="85">
        <v>43767.040000000001</v>
      </c>
      <c r="M49" s="85">
        <v>85100</v>
      </c>
      <c r="N49" s="84">
        <v>85100</v>
      </c>
      <c r="O49" s="67"/>
      <c r="P49" s="67"/>
      <c r="Q49" s="84">
        <v>75400</v>
      </c>
      <c r="R49" s="67"/>
      <c r="S49" s="67"/>
      <c r="T49" s="74"/>
      <c r="U49" s="67"/>
    </row>
    <row r="50" spans="2:21" x14ac:dyDescent="0.2">
      <c r="B50" s="82"/>
      <c r="C50" s="82" t="s">
        <v>181</v>
      </c>
      <c r="D50" s="83" t="s">
        <v>150</v>
      </c>
      <c r="E50" s="67"/>
      <c r="F50" s="67"/>
      <c r="G50" s="67"/>
      <c r="H50" s="84">
        <v>101179.96</v>
      </c>
      <c r="I50" s="67"/>
      <c r="J50" s="85">
        <v>0</v>
      </c>
      <c r="K50" s="85">
        <f>+K51+K52</f>
        <v>4097.8</v>
      </c>
      <c r="L50" s="85">
        <v>101179.96</v>
      </c>
      <c r="M50" s="85">
        <v>0</v>
      </c>
      <c r="N50" s="84">
        <v>0</v>
      </c>
      <c r="O50" s="67"/>
      <c r="P50" s="67"/>
      <c r="Q50" s="84">
        <v>0</v>
      </c>
      <c r="R50" s="67"/>
      <c r="S50" s="67"/>
      <c r="T50" s="74"/>
      <c r="U50" s="67"/>
    </row>
    <row r="51" spans="2:21" x14ac:dyDescent="0.2">
      <c r="B51" s="82"/>
      <c r="C51" s="82" t="s">
        <v>149</v>
      </c>
      <c r="D51" s="83" t="s">
        <v>150</v>
      </c>
      <c r="E51" s="67"/>
      <c r="F51" s="67"/>
      <c r="G51" s="67"/>
      <c r="H51" s="84">
        <v>0</v>
      </c>
      <c r="I51" s="67"/>
      <c r="J51" s="85">
        <v>0</v>
      </c>
      <c r="K51" s="85">
        <v>0</v>
      </c>
      <c r="L51" s="85">
        <v>0</v>
      </c>
      <c r="M51" s="85">
        <v>0</v>
      </c>
      <c r="N51" s="84">
        <v>0</v>
      </c>
      <c r="O51" s="67"/>
      <c r="P51" s="67"/>
      <c r="Q51" s="84">
        <v>0</v>
      </c>
      <c r="R51" s="67"/>
      <c r="S51" s="67"/>
      <c r="T51" s="74"/>
      <c r="U51" s="67"/>
    </row>
    <row r="52" spans="2:21" x14ac:dyDescent="0.2">
      <c r="B52" s="82"/>
      <c r="C52" s="82" t="s">
        <v>151</v>
      </c>
      <c r="D52" s="83" t="s">
        <v>152</v>
      </c>
      <c r="E52" s="67"/>
      <c r="F52" s="67"/>
      <c r="G52" s="67"/>
      <c r="H52" s="84">
        <v>101179.96</v>
      </c>
      <c r="I52" s="67"/>
      <c r="J52" s="85">
        <v>0</v>
      </c>
      <c r="K52" s="85">
        <v>4097.8</v>
      </c>
      <c r="L52" s="85">
        <v>101179.96</v>
      </c>
      <c r="M52" s="85">
        <v>0</v>
      </c>
      <c r="N52" s="84">
        <v>0</v>
      </c>
      <c r="O52" s="67"/>
      <c r="P52" s="67"/>
      <c r="Q52" s="84">
        <v>0</v>
      </c>
      <c r="R52" s="67"/>
      <c r="S52" s="67"/>
      <c r="T52" s="74"/>
      <c r="U52" s="67"/>
    </row>
    <row r="53" spans="2:21" x14ac:dyDescent="0.2">
      <c r="B53" s="82"/>
      <c r="C53" s="82" t="s">
        <v>182</v>
      </c>
      <c r="D53" s="83" t="s">
        <v>183</v>
      </c>
      <c r="E53" s="67"/>
      <c r="F53" s="67"/>
      <c r="G53" s="67"/>
      <c r="H53" s="84">
        <v>200</v>
      </c>
      <c r="I53" s="67"/>
      <c r="J53" s="85">
        <v>0</v>
      </c>
      <c r="K53" s="85">
        <f>+K54+K55</f>
        <v>280</v>
      </c>
      <c r="L53" s="85">
        <v>200</v>
      </c>
      <c r="M53" s="85">
        <v>528</v>
      </c>
      <c r="N53" s="84">
        <v>528</v>
      </c>
      <c r="O53" s="67"/>
      <c r="P53" s="67"/>
      <c r="Q53" s="84">
        <v>528</v>
      </c>
      <c r="R53" s="67"/>
      <c r="S53" s="67"/>
      <c r="T53" s="74"/>
      <c r="U53" s="67"/>
    </row>
    <row r="54" spans="2:21" x14ac:dyDescent="0.2">
      <c r="B54" s="82"/>
      <c r="C54" s="82" t="s">
        <v>153</v>
      </c>
      <c r="D54" s="83" t="s">
        <v>154</v>
      </c>
      <c r="E54" s="67"/>
      <c r="F54" s="67"/>
      <c r="G54" s="67"/>
      <c r="H54" s="84">
        <v>0</v>
      </c>
      <c r="I54" s="67"/>
      <c r="J54" s="85">
        <v>0</v>
      </c>
      <c r="K54" s="85">
        <v>0</v>
      </c>
      <c r="L54" s="85">
        <v>0</v>
      </c>
      <c r="M54" s="85">
        <v>528</v>
      </c>
      <c r="N54" s="84">
        <v>528</v>
      </c>
      <c r="O54" s="67"/>
      <c r="P54" s="67"/>
      <c r="Q54" s="84">
        <v>528</v>
      </c>
      <c r="R54" s="67"/>
      <c r="S54" s="67"/>
      <c r="T54" s="74"/>
      <c r="U54" s="67"/>
    </row>
    <row r="55" spans="2:21" x14ac:dyDescent="0.2">
      <c r="B55" s="82"/>
      <c r="C55" s="82" t="s">
        <v>155</v>
      </c>
      <c r="D55" s="83" t="s">
        <v>156</v>
      </c>
      <c r="E55" s="67"/>
      <c r="F55" s="67"/>
      <c r="G55" s="67"/>
      <c r="H55" s="84">
        <v>200</v>
      </c>
      <c r="I55" s="67"/>
      <c r="J55" s="85">
        <v>0</v>
      </c>
      <c r="K55" s="85">
        <v>280</v>
      </c>
      <c r="L55" s="85">
        <v>200</v>
      </c>
      <c r="M55" s="85">
        <v>0</v>
      </c>
      <c r="N55" s="84">
        <v>0</v>
      </c>
      <c r="O55" s="67"/>
      <c r="P55" s="67"/>
      <c r="Q55" s="84">
        <v>0</v>
      </c>
      <c r="R55" s="67"/>
      <c r="S55" s="67"/>
      <c r="T55" s="74"/>
      <c r="U55" s="67"/>
    </row>
    <row r="56" spans="2:21" x14ac:dyDescent="0.2">
      <c r="B56" s="82"/>
      <c r="C56" s="82" t="s">
        <v>184</v>
      </c>
      <c r="D56" s="83" t="s">
        <v>185</v>
      </c>
      <c r="E56" s="67"/>
      <c r="F56" s="67"/>
      <c r="G56" s="67"/>
      <c r="H56" s="84">
        <v>1765565.62</v>
      </c>
      <c r="I56" s="67"/>
      <c r="J56" s="85">
        <v>0</v>
      </c>
      <c r="K56" s="85">
        <f>+K57</f>
        <v>2471786.77</v>
      </c>
      <c r="L56" s="85">
        <v>1765565.62</v>
      </c>
      <c r="M56" s="85">
        <v>170000</v>
      </c>
      <c r="N56" s="84">
        <v>0</v>
      </c>
      <c r="O56" s="67"/>
      <c r="P56" s="67"/>
      <c r="Q56" s="84">
        <v>0</v>
      </c>
      <c r="R56" s="67"/>
      <c r="S56" s="67"/>
      <c r="T56" s="74"/>
      <c r="U56" s="67"/>
    </row>
    <row r="57" spans="2:21" x14ac:dyDescent="0.2">
      <c r="B57" s="82"/>
      <c r="C57" s="82" t="s">
        <v>105</v>
      </c>
      <c r="D57" s="83" t="s">
        <v>106</v>
      </c>
      <c r="E57" s="67"/>
      <c r="F57" s="67"/>
      <c r="G57" s="67"/>
      <c r="H57" s="84">
        <v>1765565.62</v>
      </c>
      <c r="I57" s="67"/>
      <c r="J57" s="85">
        <v>0</v>
      </c>
      <c r="K57" s="85">
        <v>2471786.77</v>
      </c>
      <c r="L57" s="85">
        <v>1765565.62</v>
      </c>
      <c r="M57" s="85">
        <v>170000</v>
      </c>
      <c r="N57" s="84">
        <v>0</v>
      </c>
      <c r="O57" s="67"/>
      <c r="P57" s="67"/>
      <c r="Q57" s="84">
        <v>0</v>
      </c>
      <c r="R57" s="67"/>
      <c r="S57" s="67"/>
      <c r="T57" s="74"/>
      <c r="U57" s="67"/>
    </row>
    <row r="58" spans="2:21" ht="409.6" hidden="1" customHeight="1" x14ac:dyDescent="0.2"/>
    <row r="59" spans="2:21" ht="9.75" customHeight="1" x14ac:dyDescent="0.2"/>
  </sheetData>
  <mergeCells count="247">
    <mergeCell ref="D56:G56"/>
    <mergeCell ref="H56:I56"/>
    <mergeCell ref="N56:P56"/>
    <mergeCell ref="Q56:S56"/>
    <mergeCell ref="T56:U56"/>
    <mergeCell ref="D57:G57"/>
    <mergeCell ref="H57:I57"/>
    <mergeCell ref="N57:P57"/>
    <mergeCell ref="Q57:S57"/>
    <mergeCell ref="T57:U57"/>
    <mergeCell ref="D54:G54"/>
    <mergeCell ref="H54:I54"/>
    <mergeCell ref="N54:P54"/>
    <mergeCell ref="Q54:S54"/>
    <mergeCell ref="T54:U54"/>
    <mergeCell ref="D55:G55"/>
    <mergeCell ref="H55:I55"/>
    <mergeCell ref="N55:P55"/>
    <mergeCell ref="Q55:S55"/>
    <mergeCell ref="T55:U55"/>
    <mergeCell ref="D52:G52"/>
    <mergeCell ref="H52:I52"/>
    <mergeCell ref="N52:P52"/>
    <mergeCell ref="Q52:S52"/>
    <mergeCell ref="T52:U52"/>
    <mergeCell ref="D53:G53"/>
    <mergeCell ref="H53:I53"/>
    <mergeCell ref="N53:P53"/>
    <mergeCell ref="Q53:S53"/>
    <mergeCell ref="T53:U53"/>
    <mergeCell ref="D50:G50"/>
    <mergeCell ref="H50:I50"/>
    <mergeCell ref="N50:P50"/>
    <mergeCell ref="Q50:S50"/>
    <mergeCell ref="T50:U50"/>
    <mergeCell ref="D51:G51"/>
    <mergeCell ref="H51:I51"/>
    <mergeCell ref="N51:P51"/>
    <mergeCell ref="Q51:S51"/>
    <mergeCell ref="T51:U51"/>
    <mergeCell ref="D48:G48"/>
    <mergeCell ref="H48:I48"/>
    <mergeCell ref="N48:P48"/>
    <mergeCell ref="Q48:S48"/>
    <mergeCell ref="T48:U48"/>
    <mergeCell ref="D49:G49"/>
    <mergeCell ref="H49:I49"/>
    <mergeCell ref="N49:P49"/>
    <mergeCell ref="Q49:S49"/>
    <mergeCell ref="T49:U49"/>
    <mergeCell ref="D46:G46"/>
    <mergeCell ref="H46:I46"/>
    <mergeCell ref="N46:P46"/>
    <mergeCell ref="Q46:S46"/>
    <mergeCell ref="T46:U46"/>
    <mergeCell ref="D47:G47"/>
    <mergeCell ref="H47:I47"/>
    <mergeCell ref="N47:P47"/>
    <mergeCell ref="Q47:S47"/>
    <mergeCell ref="T47:U47"/>
    <mergeCell ref="D44:G44"/>
    <mergeCell ref="H44:I44"/>
    <mergeCell ref="N44:P44"/>
    <mergeCell ref="Q44:S44"/>
    <mergeCell ref="T44:U44"/>
    <mergeCell ref="D45:G45"/>
    <mergeCell ref="H45:I45"/>
    <mergeCell ref="N45:P45"/>
    <mergeCell ref="Q45:S45"/>
    <mergeCell ref="T45:U45"/>
    <mergeCell ref="D42:G42"/>
    <mergeCell ref="H42:I42"/>
    <mergeCell ref="N42:P42"/>
    <mergeCell ref="Q42:S42"/>
    <mergeCell ref="T42:U42"/>
    <mergeCell ref="D43:G43"/>
    <mergeCell ref="H43:I43"/>
    <mergeCell ref="N43:P43"/>
    <mergeCell ref="Q43:S43"/>
    <mergeCell ref="T43:U43"/>
    <mergeCell ref="D40:G40"/>
    <mergeCell ref="H40:I40"/>
    <mergeCell ref="N40:P40"/>
    <mergeCell ref="Q40:S40"/>
    <mergeCell ref="T40:U40"/>
    <mergeCell ref="D41:G41"/>
    <mergeCell ref="H41:I41"/>
    <mergeCell ref="N41:P41"/>
    <mergeCell ref="Q41:S41"/>
    <mergeCell ref="T41:U41"/>
    <mergeCell ref="D38:G38"/>
    <mergeCell ref="H38:I38"/>
    <mergeCell ref="N38:P38"/>
    <mergeCell ref="Q38:S38"/>
    <mergeCell ref="T38:U38"/>
    <mergeCell ref="D39:G39"/>
    <mergeCell ref="H39:I39"/>
    <mergeCell ref="N39:P39"/>
    <mergeCell ref="Q39:S39"/>
    <mergeCell ref="T39:U39"/>
    <mergeCell ref="D36:G36"/>
    <mergeCell ref="H36:I36"/>
    <mergeCell ref="N36:P36"/>
    <mergeCell ref="Q36:S36"/>
    <mergeCell ref="T36:U36"/>
    <mergeCell ref="D37:G37"/>
    <mergeCell ref="H37:I37"/>
    <mergeCell ref="N37:P37"/>
    <mergeCell ref="Q37:S37"/>
    <mergeCell ref="T37:U37"/>
    <mergeCell ref="D34:G34"/>
    <mergeCell ref="H34:I34"/>
    <mergeCell ref="N34:P34"/>
    <mergeCell ref="Q34:S34"/>
    <mergeCell ref="T34:U34"/>
    <mergeCell ref="D35:G35"/>
    <mergeCell ref="H35:I35"/>
    <mergeCell ref="N35:P35"/>
    <mergeCell ref="Q35:S35"/>
    <mergeCell ref="T35:U35"/>
    <mergeCell ref="D32:G32"/>
    <mergeCell ref="H32:I32"/>
    <mergeCell ref="N32:P32"/>
    <mergeCell ref="Q32:S32"/>
    <mergeCell ref="T32:U32"/>
    <mergeCell ref="D33:G33"/>
    <mergeCell ref="H33:I33"/>
    <mergeCell ref="N33:P33"/>
    <mergeCell ref="Q33:S33"/>
    <mergeCell ref="T33:U33"/>
    <mergeCell ref="D30:G30"/>
    <mergeCell ref="H30:I30"/>
    <mergeCell ref="N30:P30"/>
    <mergeCell ref="Q30:S30"/>
    <mergeCell ref="T30:U30"/>
    <mergeCell ref="D31:G31"/>
    <mergeCell ref="H31:I31"/>
    <mergeCell ref="N31:P31"/>
    <mergeCell ref="Q31:S31"/>
    <mergeCell ref="T31:U31"/>
    <mergeCell ref="D28:G28"/>
    <mergeCell ref="H28:I28"/>
    <mergeCell ref="N28:P28"/>
    <mergeCell ref="Q28:S28"/>
    <mergeCell ref="T28:U28"/>
    <mergeCell ref="D29:G29"/>
    <mergeCell ref="H29:I29"/>
    <mergeCell ref="N29:P29"/>
    <mergeCell ref="Q29:S29"/>
    <mergeCell ref="T29:U29"/>
    <mergeCell ref="D26:G26"/>
    <mergeCell ref="H26:I26"/>
    <mergeCell ref="N26:P26"/>
    <mergeCell ref="Q26:S26"/>
    <mergeCell ref="T26:U26"/>
    <mergeCell ref="D27:G27"/>
    <mergeCell ref="H27:I27"/>
    <mergeCell ref="N27:P27"/>
    <mergeCell ref="Q27:S27"/>
    <mergeCell ref="T27:U27"/>
    <mergeCell ref="D24:G24"/>
    <mergeCell ref="H24:I24"/>
    <mergeCell ref="N24:P24"/>
    <mergeCell ref="Q24:S24"/>
    <mergeCell ref="T24:U24"/>
    <mergeCell ref="D25:G25"/>
    <mergeCell ref="H25:I25"/>
    <mergeCell ref="N25:P25"/>
    <mergeCell ref="Q25:S25"/>
    <mergeCell ref="T25:U25"/>
    <mergeCell ref="D22:G22"/>
    <mergeCell ref="H22:I22"/>
    <mergeCell ref="N22:P22"/>
    <mergeCell ref="Q22:S22"/>
    <mergeCell ref="T22:U22"/>
    <mergeCell ref="D23:G23"/>
    <mergeCell ref="H23:I23"/>
    <mergeCell ref="N23:P23"/>
    <mergeCell ref="Q23:S23"/>
    <mergeCell ref="T23:U23"/>
    <mergeCell ref="D20:G20"/>
    <mergeCell ref="H20:I20"/>
    <mergeCell ref="N20:P20"/>
    <mergeCell ref="Q20:S20"/>
    <mergeCell ref="T20:U20"/>
    <mergeCell ref="D21:G21"/>
    <mergeCell ref="H21:I21"/>
    <mergeCell ref="N21:P21"/>
    <mergeCell ref="Q21:S21"/>
    <mergeCell ref="T21:U21"/>
    <mergeCell ref="D18:G18"/>
    <mergeCell ref="H18:I18"/>
    <mergeCell ref="N18:P18"/>
    <mergeCell ref="Q18:S18"/>
    <mergeCell ref="T18:U18"/>
    <mergeCell ref="D19:G19"/>
    <mergeCell ref="H19:I19"/>
    <mergeCell ref="N19:P19"/>
    <mergeCell ref="Q19:S19"/>
    <mergeCell ref="T19:U19"/>
    <mergeCell ref="D16:G16"/>
    <mergeCell ref="H16:I16"/>
    <mergeCell ref="N16:P16"/>
    <mergeCell ref="Q16:S16"/>
    <mergeCell ref="T16:U16"/>
    <mergeCell ref="D17:G17"/>
    <mergeCell ref="H17:I17"/>
    <mergeCell ref="N17:P17"/>
    <mergeCell ref="Q17:S17"/>
    <mergeCell ref="T17:U17"/>
    <mergeCell ref="D14:G14"/>
    <mergeCell ref="H14:I14"/>
    <mergeCell ref="N14:P14"/>
    <mergeCell ref="Q14:S14"/>
    <mergeCell ref="T14:U14"/>
    <mergeCell ref="D15:G15"/>
    <mergeCell ref="H15:I15"/>
    <mergeCell ref="N15:P15"/>
    <mergeCell ref="Q15:S15"/>
    <mergeCell ref="T15:U15"/>
    <mergeCell ref="D12:G12"/>
    <mergeCell ref="H12:I12"/>
    <mergeCell ref="N12:P12"/>
    <mergeCell ref="Q12:S12"/>
    <mergeCell ref="T12:U12"/>
    <mergeCell ref="D13:G13"/>
    <mergeCell ref="H13:I13"/>
    <mergeCell ref="N13:P13"/>
    <mergeCell ref="Q13:S13"/>
    <mergeCell ref="T13:U13"/>
    <mergeCell ref="H10:I10"/>
    <mergeCell ref="N10:P10"/>
    <mergeCell ref="Q10:S10"/>
    <mergeCell ref="T10:U10"/>
    <mergeCell ref="D11:G11"/>
    <mergeCell ref="H11:I11"/>
    <mergeCell ref="N11:P11"/>
    <mergeCell ref="Q11:S11"/>
    <mergeCell ref="T11:U11"/>
    <mergeCell ref="P2:Q3"/>
    <mergeCell ref="S2:T3"/>
    <mergeCell ref="B3:F4"/>
    <mergeCell ref="B6:E7"/>
    <mergeCell ref="O6:Q7"/>
    <mergeCell ref="S6:T7"/>
    <mergeCell ref="F7:M8"/>
    <mergeCell ref="B8:D8"/>
  </mergeCells>
  <pageMargins left="0" right="0" top="9.8425196850393706E-2" bottom="0.41753937007874015" header="9.8425196850393706E-2" footer="9.8425196850393706E-2"/>
  <pageSetup paperSize="9" orientation="landscape" verticalDpi="0" r:id="rId1"/>
  <headerFooter alignWithMargins="0">
    <oddFooter xml:space="preserve">&amp;L&amp;"Arial"&amp;8 Lista: LCW147TREW &amp;C&amp;"Arial"&amp;8 Stranica 
&amp;B&amp;P&amp;B &amp;R&amp;"Arial"&amp;8 * OBRADA LC *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1EAEE-E18C-451E-A920-42178521A69C}">
  <dimension ref="B1:U34"/>
  <sheetViews>
    <sheetView showGridLines="0" workbookViewId="0">
      <pane ySplit="9" topLeftCell="A10" activePane="bottomLeft" state="frozenSplit"/>
      <selection pane="bottomLeft" activeCell="B21" sqref="B21:U32"/>
    </sheetView>
  </sheetViews>
  <sheetFormatPr defaultRowHeight="12.75" x14ac:dyDescent="0.2"/>
  <cols>
    <col min="1" max="1" width="3.28515625" style="88" customWidth="1"/>
    <col min="2" max="2" width="8.5703125" style="88" customWidth="1"/>
    <col min="3" max="3" width="10.42578125" style="88" customWidth="1"/>
    <col min="4" max="4" width="10.140625" style="88" customWidth="1"/>
    <col min="5" max="5" width="4" style="88" customWidth="1"/>
    <col min="6" max="6" width="13.5703125" style="88" customWidth="1"/>
    <col min="7" max="7" width="7" style="88" customWidth="1"/>
    <col min="8" max="8" width="5.28515625" style="88" customWidth="1"/>
    <col min="9" max="9" width="8.42578125" style="88" customWidth="1"/>
    <col min="10" max="10" width="13.7109375" style="88" hidden="1" customWidth="1"/>
    <col min="11" max="11" width="11.42578125" style="88" customWidth="1"/>
    <col min="12" max="13" width="13.7109375" style="88" customWidth="1"/>
    <col min="14" max="14" width="4.7109375" style="88" customWidth="1"/>
    <col min="15" max="15" width="5.28515625" style="88" customWidth="1"/>
    <col min="16" max="16" width="3.5703125" style="88" customWidth="1"/>
    <col min="17" max="17" width="4.5703125" style="88" customWidth="1"/>
    <col min="18" max="18" width="1.140625" style="88" customWidth="1"/>
    <col min="19" max="19" width="7.85546875" style="88" customWidth="1"/>
    <col min="20" max="20" width="5.7109375" style="88" customWidth="1"/>
    <col min="21" max="21" width="1.7109375" style="88" customWidth="1"/>
    <col min="22" max="22" width="1.5703125" style="88" customWidth="1"/>
    <col min="23" max="256" width="9.140625" style="88"/>
    <col min="257" max="257" width="3.28515625" style="88" customWidth="1"/>
    <col min="258" max="258" width="8.5703125" style="88" customWidth="1"/>
    <col min="259" max="259" width="10.42578125" style="88" customWidth="1"/>
    <col min="260" max="260" width="10.140625" style="88" customWidth="1"/>
    <col min="261" max="261" width="4" style="88" customWidth="1"/>
    <col min="262" max="262" width="13.5703125" style="88" customWidth="1"/>
    <col min="263" max="263" width="7" style="88" customWidth="1"/>
    <col min="264" max="264" width="5.28515625" style="88" customWidth="1"/>
    <col min="265" max="265" width="8.42578125" style="88" customWidth="1"/>
    <col min="266" max="266" width="0" style="88" hidden="1" customWidth="1"/>
    <col min="267" max="267" width="11.42578125" style="88" customWidth="1"/>
    <col min="268" max="269" width="13.7109375" style="88" customWidth="1"/>
    <col min="270" max="270" width="4.7109375" style="88" customWidth="1"/>
    <col min="271" max="271" width="5.28515625" style="88" customWidth="1"/>
    <col min="272" max="272" width="3.5703125" style="88" customWidth="1"/>
    <col min="273" max="273" width="4.5703125" style="88" customWidth="1"/>
    <col min="274" max="274" width="1.140625" style="88" customWidth="1"/>
    <col min="275" max="275" width="7.85546875" style="88" customWidth="1"/>
    <col min="276" max="276" width="5.7109375" style="88" customWidth="1"/>
    <col min="277" max="277" width="1.7109375" style="88" customWidth="1"/>
    <col min="278" max="278" width="1.5703125" style="88" customWidth="1"/>
    <col min="279" max="512" width="9.140625" style="88"/>
    <col min="513" max="513" width="3.28515625" style="88" customWidth="1"/>
    <col min="514" max="514" width="8.5703125" style="88" customWidth="1"/>
    <col min="515" max="515" width="10.42578125" style="88" customWidth="1"/>
    <col min="516" max="516" width="10.140625" style="88" customWidth="1"/>
    <col min="517" max="517" width="4" style="88" customWidth="1"/>
    <col min="518" max="518" width="13.5703125" style="88" customWidth="1"/>
    <col min="519" max="519" width="7" style="88" customWidth="1"/>
    <col min="520" max="520" width="5.28515625" style="88" customWidth="1"/>
    <col min="521" max="521" width="8.42578125" style="88" customWidth="1"/>
    <col min="522" max="522" width="0" style="88" hidden="1" customWidth="1"/>
    <col min="523" max="523" width="11.42578125" style="88" customWidth="1"/>
    <col min="524" max="525" width="13.7109375" style="88" customWidth="1"/>
    <col min="526" max="526" width="4.7109375" style="88" customWidth="1"/>
    <col min="527" max="527" width="5.28515625" style="88" customWidth="1"/>
    <col min="528" max="528" width="3.5703125" style="88" customWidth="1"/>
    <col min="529" max="529" width="4.5703125" style="88" customWidth="1"/>
    <col min="530" max="530" width="1.140625" style="88" customWidth="1"/>
    <col min="531" max="531" width="7.85546875" style="88" customWidth="1"/>
    <col min="532" max="532" width="5.7109375" style="88" customWidth="1"/>
    <col min="533" max="533" width="1.7109375" style="88" customWidth="1"/>
    <col min="534" max="534" width="1.5703125" style="88" customWidth="1"/>
    <col min="535" max="768" width="9.140625" style="88"/>
    <col min="769" max="769" width="3.28515625" style="88" customWidth="1"/>
    <col min="770" max="770" width="8.5703125" style="88" customWidth="1"/>
    <col min="771" max="771" width="10.42578125" style="88" customWidth="1"/>
    <col min="772" max="772" width="10.140625" style="88" customWidth="1"/>
    <col min="773" max="773" width="4" style="88" customWidth="1"/>
    <col min="774" max="774" width="13.5703125" style="88" customWidth="1"/>
    <col min="775" max="775" width="7" style="88" customWidth="1"/>
    <col min="776" max="776" width="5.28515625" style="88" customWidth="1"/>
    <col min="777" max="777" width="8.42578125" style="88" customWidth="1"/>
    <col min="778" max="778" width="0" style="88" hidden="1" customWidth="1"/>
    <col min="779" max="779" width="11.42578125" style="88" customWidth="1"/>
    <col min="780" max="781" width="13.7109375" style="88" customWidth="1"/>
    <col min="782" max="782" width="4.7109375" style="88" customWidth="1"/>
    <col min="783" max="783" width="5.28515625" style="88" customWidth="1"/>
    <col min="784" max="784" width="3.5703125" style="88" customWidth="1"/>
    <col min="785" max="785" width="4.5703125" style="88" customWidth="1"/>
    <col min="786" max="786" width="1.140625" style="88" customWidth="1"/>
    <col min="787" max="787" width="7.85546875" style="88" customWidth="1"/>
    <col min="788" max="788" width="5.7109375" style="88" customWidth="1"/>
    <col min="789" max="789" width="1.7109375" style="88" customWidth="1"/>
    <col min="790" max="790" width="1.5703125" style="88" customWidth="1"/>
    <col min="791" max="1024" width="9.140625" style="88"/>
    <col min="1025" max="1025" width="3.28515625" style="88" customWidth="1"/>
    <col min="1026" max="1026" width="8.5703125" style="88" customWidth="1"/>
    <col min="1027" max="1027" width="10.42578125" style="88" customWidth="1"/>
    <col min="1028" max="1028" width="10.140625" style="88" customWidth="1"/>
    <col min="1029" max="1029" width="4" style="88" customWidth="1"/>
    <col min="1030" max="1030" width="13.5703125" style="88" customWidth="1"/>
    <col min="1031" max="1031" width="7" style="88" customWidth="1"/>
    <col min="1032" max="1032" width="5.28515625" style="88" customWidth="1"/>
    <col min="1033" max="1033" width="8.42578125" style="88" customWidth="1"/>
    <col min="1034" max="1034" width="0" style="88" hidden="1" customWidth="1"/>
    <col min="1035" max="1035" width="11.42578125" style="88" customWidth="1"/>
    <col min="1036" max="1037" width="13.7109375" style="88" customWidth="1"/>
    <col min="1038" max="1038" width="4.7109375" style="88" customWidth="1"/>
    <col min="1039" max="1039" width="5.28515625" style="88" customWidth="1"/>
    <col min="1040" max="1040" width="3.5703125" style="88" customWidth="1"/>
    <col min="1041" max="1041" width="4.5703125" style="88" customWidth="1"/>
    <col min="1042" max="1042" width="1.140625" style="88" customWidth="1"/>
    <col min="1043" max="1043" width="7.85546875" style="88" customWidth="1"/>
    <col min="1044" max="1044" width="5.7109375" style="88" customWidth="1"/>
    <col min="1045" max="1045" width="1.7109375" style="88" customWidth="1"/>
    <col min="1046" max="1046" width="1.5703125" style="88" customWidth="1"/>
    <col min="1047" max="1280" width="9.140625" style="88"/>
    <col min="1281" max="1281" width="3.28515625" style="88" customWidth="1"/>
    <col min="1282" max="1282" width="8.5703125" style="88" customWidth="1"/>
    <col min="1283" max="1283" width="10.42578125" style="88" customWidth="1"/>
    <col min="1284" max="1284" width="10.140625" style="88" customWidth="1"/>
    <col min="1285" max="1285" width="4" style="88" customWidth="1"/>
    <col min="1286" max="1286" width="13.5703125" style="88" customWidth="1"/>
    <col min="1287" max="1287" width="7" style="88" customWidth="1"/>
    <col min="1288" max="1288" width="5.28515625" style="88" customWidth="1"/>
    <col min="1289" max="1289" width="8.42578125" style="88" customWidth="1"/>
    <col min="1290" max="1290" width="0" style="88" hidden="1" customWidth="1"/>
    <col min="1291" max="1291" width="11.42578125" style="88" customWidth="1"/>
    <col min="1292" max="1293" width="13.7109375" style="88" customWidth="1"/>
    <col min="1294" max="1294" width="4.7109375" style="88" customWidth="1"/>
    <col min="1295" max="1295" width="5.28515625" style="88" customWidth="1"/>
    <col min="1296" max="1296" width="3.5703125" style="88" customWidth="1"/>
    <col min="1297" max="1297" width="4.5703125" style="88" customWidth="1"/>
    <col min="1298" max="1298" width="1.140625" style="88" customWidth="1"/>
    <col min="1299" max="1299" width="7.85546875" style="88" customWidth="1"/>
    <col min="1300" max="1300" width="5.7109375" style="88" customWidth="1"/>
    <col min="1301" max="1301" width="1.7109375" style="88" customWidth="1"/>
    <col min="1302" max="1302" width="1.5703125" style="88" customWidth="1"/>
    <col min="1303" max="1536" width="9.140625" style="88"/>
    <col min="1537" max="1537" width="3.28515625" style="88" customWidth="1"/>
    <col min="1538" max="1538" width="8.5703125" style="88" customWidth="1"/>
    <col min="1539" max="1539" width="10.42578125" style="88" customWidth="1"/>
    <col min="1540" max="1540" width="10.140625" style="88" customWidth="1"/>
    <col min="1541" max="1541" width="4" style="88" customWidth="1"/>
    <col min="1542" max="1542" width="13.5703125" style="88" customWidth="1"/>
    <col min="1543" max="1543" width="7" style="88" customWidth="1"/>
    <col min="1544" max="1544" width="5.28515625" style="88" customWidth="1"/>
    <col min="1545" max="1545" width="8.42578125" style="88" customWidth="1"/>
    <col min="1546" max="1546" width="0" style="88" hidden="1" customWidth="1"/>
    <col min="1547" max="1547" width="11.42578125" style="88" customWidth="1"/>
    <col min="1548" max="1549" width="13.7109375" style="88" customWidth="1"/>
    <col min="1550" max="1550" width="4.7109375" style="88" customWidth="1"/>
    <col min="1551" max="1551" width="5.28515625" style="88" customWidth="1"/>
    <col min="1552" max="1552" width="3.5703125" style="88" customWidth="1"/>
    <col min="1553" max="1553" width="4.5703125" style="88" customWidth="1"/>
    <col min="1554" max="1554" width="1.140625" style="88" customWidth="1"/>
    <col min="1555" max="1555" width="7.85546875" style="88" customWidth="1"/>
    <col min="1556" max="1556" width="5.7109375" style="88" customWidth="1"/>
    <col min="1557" max="1557" width="1.7109375" style="88" customWidth="1"/>
    <col min="1558" max="1558" width="1.5703125" style="88" customWidth="1"/>
    <col min="1559" max="1792" width="9.140625" style="88"/>
    <col min="1793" max="1793" width="3.28515625" style="88" customWidth="1"/>
    <col min="1794" max="1794" width="8.5703125" style="88" customWidth="1"/>
    <col min="1795" max="1795" width="10.42578125" style="88" customWidth="1"/>
    <col min="1796" max="1796" width="10.140625" style="88" customWidth="1"/>
    <col min="1797" max="1797" width="4" style="88" customWidth="1"/>
    <col min="1798" max="1798" width="13.5703125" style="88" customWidth="1"/>
    <col min="1799" max="1799" width="7" style="88" customWidth="1"/>
    <col min="1800" max="1800" width="5.28515625" style="88" customWidth="1"/>
    <col min="1801" max="1801" width="8.42578125" style="88" customWidth="1"/>
    <col min="1802" max="1802" width="0" style="88" hidden="1" customWidth="1"/>
    <col min="1803" max="1803" width="11.42578125" style="88" customWidth="1"/>
    <col min="1804" max="1805" width="13.7109375" style="88" customWidth="1"/>
    <col min="1806" max="1806" width="4.7109375" style="88" customWidth="1"/>
    <col min="1807" max="1807" width="5.28515625" style="88" customWidth="1"/>
    <col min="1808" max="1808" width="3.5703125" style="88" customWidth="1"/>
    <col min="1809" max="1809" width="4.5703125" style="88" customWidth="1"/>
    <col min="1810" max="1810" width="1.140625" style="88" customWidth="1"/>
    <col min="1811" max="1811" width="7.85546875" style="88" customWidth="1"/>
    <col min="1812" max="1812" width="5.7109375" style="88" customWidth="1"/>
    <col min="1813" max="1813" width="1.7109375" style="88" customWidth="1"/>
    <col min="1814" max="1814" width="1.5703125" style="88" customWidth="1"/>
    <col min="1815" max="2048" width="9.140625" style="88"/>
    <col min="2049" max="2049" width="3.28515625" style="88" customWidth="1"/>
    <col min="2050" max="2050" width="8.5703125" style="88" customWidth="1"/>
    <col min="2051" max="2051" width="10.42578125" style="88" customWidth="1"/>
    <col min="2052" max="2052" width="10.140625" style="88" customWidth="1"/>
    <col min="2053" max="2053" width="4" style="88" customWidth="1"/>
    <col min="2054" max="2054" width="13.5703125" style="88" customWidth="1"/>
    <col min="2055" max="2055" width="7" style="88" customWidth="1"/>
    <col min="2056" max="2056" width="5.28515625" style="88" customWidth="1"/>
    <col min="2057" max="2057" width="8.42578125" style="88" customWidth="1"/>
    <col min="2058" max="2058" width="0" style="88" hidden="1" customWidth="1"/>
    <col min="2059" max="2059" width="11.42578125" style="88" customWidth="1"/>
    <col min="2060" max="2061" width="13.7109375" style="88" customWidth="1"/>
    <col min="2062" max="2062" width="4.7109375" style="88" customWidth="1"/>
    <col min="2063" max="2063" width="5.28515625" style="88" customWidth="1"/>
    <col min="2064" max="2064" width="3.5703125" style="88" customWidth="1"/>
    <col min="2065" max="2065" width="4.5703125" style="88" customWidth="1"/>
    <col min="2066" max="2066" width="1.140625" style="88" customWidth="1"/>
    <col min="2067" max="2067" width="7.85546875" style="88" customWidth="1"/>
    <col min="2068" max="2068" width="5.7109375" style="88" customWidth="1"/>
    <col min="2069" max="2069" width="1.7109375" style="88" customWidth="1"/>
    <col min="2070" max="2070" width="1.5703125" style="88" customWidth="1"/>
    <col min="2071" max="2304" width="9.140625" style="88"/>
    <col min="2305" max="2305" width="3.28515625" style="88" customWidth="1"/>
    <col min="2306" max="2306" width="8.5703125" style="88" customWidth="1"/>
    <col min="2307" max="2307" width="10.42578125" style="88" customWidth="1"/>
    <col min="2308" max="2308" width="10.140625" style="88" customWidth="1"/>
    <col min="2309" max="2309" width="4" style="88" customWidth="1"/>
    <col min="2310" max="2310" width="13.5703125" style="88" customWidth="1"/>
    <col min="2311" max="2311" width="7" style="88" customWidth="1"/>
    <col min="2312" max="2312" width="5.28515625" style="88" customWidth="1"/>
    <col min="2313" max="2313" width="8.42578125" style="88" customWidth="1"/>
    <col min="2314" max="2314" width="0" style="88" hidden="1" customWidth="1"/>
    <col min="2315" max="2315" width="11.42578125" style="88" customWidth="1"/>
    <col min="2316" max="2317" width="13.7109375" style="88" customWidth="1"/>
    <col min="2318" max="2318" width="4.7109375" style="88" customWidth="1"/>
    <col min="2319" max="2319" width="5.28515625" style="88" customWidth="1"/>
    <col min="2320" max="2320" width="3.5703125" style="88" customWidth="1"/>
    <col min="2321" max="2321" width="4.5703125" style="88" customWidth="1"/>
    <col min="2322" max="2322" width="1.140625" style="88" customWidth="1"/>
    <col min="2323" max="2323" width="7.85546875" style="88" customWidth="1"/>
    <col min="2324" max="2324" width="5.7109375" style="88" customWidth="1"/>
    <col min="2325" max="2325" width="1.7109375" style="88" customWidth="1"/>
    <col min="2326" max="2326" width="1.5703125" style="88" customWidth="1"/>
    <col min="2327" max="2560" width="9.140625" style="88"/>
    <col min="2561" max="2561" width="3.28515625" style="88" customWidth="1"/>
    <col min="2562" max="2562" width="8.5703125" style="88" customWidth="1"/>
    <col min="2563" max="2563" width="10.42578125" style="88" customWidth="1"/>
    <col min="2564" max="2564" width="10.140625" style="88" customWidth="1"/>
    <col min="2565" max="2565" width="4" style="88" customWidth="1"/>
    <col min="2566" max="2566" width="13.5703125" style="88" customWidth="1"/>
    <col min="2567" max="2567" width="7" style="88" customWidth="1"/>
    <col min="2568" max="2568" width="5.28515625" style="88" customWidth="1"/>
    <col min="2569" max="2569" width="8.42578125" style="88" customWidth="1"/>
    <col min="2570" max="2570" width="0" style="88" hidden="1" customWidth="1"/>
    <col min="2571" max="2571" width="11.42578125" style="88" customWidth="1"/>
    <col min="2572" max="2573" width="13.7109375" style="88" customWidth="1"/>
    <col min="2574" max="2574" width="4.7109375" style="88" customWidth="1"/>
    <col min="2575" max="2575" width="5.28515625" style="88" customWidth="1"/>
    <col min="2576" max="2576" width="3.5703125" style="88" customWidth="1"/>
    <col min="2577" max="2577" width="4.5703125" style="88" customWidth="1"/>
    <col min="2578" max="2578" width="1.140625" style="88" customWidth="1"/>
    <col min="2579" max="2579" width="7.85546875" style="88" customWidth="1"/>
    <col min="2580" max="2580" width="5.7109375" style="88" customWidth="1"/>
    <col min="2581" max="2581" width="1.7109375" style="88" customWidth="1"/>
    <col min="2582" max="2582" width="1.5703125" style="88" customWidth="1"/>
    <col min="2583" max="2816" width="9.140625" style="88"/>
    <col min="2817" max="2817" width="3.28515625" style="88" customWidth="1"/>
    <col min="2818" max="2818" width="8.5703125" style="88" customWidth="1"/>
    <col min="2819" max="2819" width="10.42578125" style="88" customWidth="1"/>
    <col min="2820" max="2820" width="10.140625" style="88" customWidth="1"/>
    <col min="2821" max="2821" width="4" style="88" customWidth="1"/>
    <col min="2822" max="2822" width="13.5703125" style="88" customWidth="1"/>
    <col min="2823" max="2823" width="7" style="88" customWidth="1"/>
    <col min="2824" max="2824" width="5.28515625" style="88" customWidth="1"/>
    <col min="2825" max="2825" width="8.42578125" style="88" customWidth="1"/>
    <col min="2826" max="2826" width="0" style="88" hidden="1" customWidth="1"/>
    <col min="2827" max="2827" width="11.42578125" style="88" customWidth="1"/>
    <col min="2828" max="2829" width="13.7109375" style="88" customWidth="1"/>
    <col min="2830" max="2830" width="4.7109375" style="88" customWidth="1"/>
    <col min="2831" max="2831" width="5.28515625" style="88" customWidth="1"/>
    <col min="2832" max="2832" width="3.5703125" style="88" customWidth="1"/>
    <col min="2833" max="2833" width="4.5703125" style="88" customWidth="1"/>
    <col min="2834" max="2834" width="1.140625" style="88" customWidth="1"/>
    <col min="2835" max="2835" width="7.85546875" style="88" customWidth="1"/>
    <col min="2836" max="2836" width="5.7109375" style="88" customWidth="1"/>
    <col min="2837" max="2837" width="1.7109375" style="88" customWidth="1"/>
    <col min="2838" max="2838" width="1.5703125" style="88" customWidth="1"/>
    <col min="2839" max="3072" width="9.140625" style="88"/>
    <col min="3073" max="3073" width="3.28515625" style="88" customWidth="1"/>
    <col min="3074" max="3074" width="8.5703125" style="88" customWidth="1"/>
    <col min="3075" max="3075" width="10.42578125" style="88" customWidth="1"/>
    <col min="3076" max="3076" width="10.140625" style="88" customWidth="1"/>
    <col min="3077" max="3077" width="4" style="88" customWidth="1"/>
    <col min="3078" max="3078" width="13.5703125" style="88" customWidth="1"/>
    <col min="3079" max="3079" width="7" style="88" customWidth="1"/>
    <col min="3080" max="3080" width="5.28515625" style="88" customWidth="1"/>
    <col min="3081" max="3081" width="8.42578125" style="88" customWidth="1"/>
    <col min="3082" max="3082" width="0" style="88" hidden="1" customWidth="1"/>
    <col min="3083" max="3083" width="11.42578125" style="88" customWidth="1"/>
    <col min="3084" max="3085" width="13.7109375" style="88" customWidth="1"/>
    <col min="3086" max="3086" width="4.7109375" style="88" customWidth="1"/>
    <col min="3087" max="3087" width="5.28515625" style="88" customWidth="1"/>
    <col min="3088" max="3088" width="3.5703125" style="88" customWidth="1"/>
    <col min="3089" max="3089" width="4.5703125" style="88" customWidth="1"/>
    <col min="3090" max="3090" width="1.140625" style="88" customWidth="1"/>
    <col min="3091" max="3091" width="7.85546875" style="88" customWidth="1"/>
    <col min="3092" max="3092" width="5.7109375" style="88" customWidth="1"/>
    <col min="3093" max="3093" width="1.7109375" style="88" customWidth="1"/>
    <col min="3094" max="3094" width="1.5703125" style="88" customWidth="1"/>
    <col min="3095" max="3328" width="9.140625" style="88"/>
    <col min="3329" max="3329" width="3.28515625" style="88" customWidth="1"/>
    <col min="3330" max="3330" width="8.5703125" style="88" customWidth="1"/>
    <col min="3331" max="3331" width="10.42578125" style="88" customWidth="1"/>
    <col min="3332" max="3332" width="10.140625" style="88" customWidth="1"/>
    <col min="3333" max="3333" width="4" style="88" customWidth="1"/>
    <col min="3334" max="3334" width="13.5703125" style="88" customWidth="1"/>
    <col min="3335" max="3335" width="7" style="88" customWidth="1"/>
    <col min="3336" max="3336" width="5.28515625" style="88" customWidth="1"/>
    <col min="3337" max="3337" width="8.42578125" style="88" customWidth="1"/>
    <col min="3338" max="3338" width="0" style="88" hidden="1" customWidth="1"/>
    <col min="3339" max="3339" width="11.42578125" style="88" customWidth="1"/>
    <col min="3340" max="3341" width="13.7109375" style="88" customWidth="1"/>
    <col min="3342" max="3342" width="4.7109375" style="88" customWidth="1"/>
    <col min="3343" max="3343" width="5.28515625" style="88" customWidth="1"/>
    <col min="3344" max="3344" width="3.5703125" style="88" customWidth="1"/>
    <col min="3345" max="3345" width="4.5703125" style="88" customWidth="1"/>
    <col min="3346" max="3346" width="1.140625" style="88" customWidth="1"/>
    <col min="3347" max="3347" width="7.85546875" style="88" customWidth="1"/>
    <col min="3348" max="3348" width="5.7109375" style="88" customWidth="1"/>
    <col min="3349" max="3349" width="1.7109375" style="88" customWidth="1"/>
    <col min="3350" max="3350" width="1.5703125" style="88" customWidth="1"/>
    <col min="3351" max="3584" width="9.140625" style="88"/>
    <col min="3585" max="3585" width="3.28515625" style="88" customWidth="1"/>
    <col min="3586" max="3586" width="8.5703125" style="88" customWidth="1"/>
    <col min="3587" max="3587" width="10.42578125" style="88" customWidth="1"/>
    <col min="3588" max="3588" width="10.140625" style="88" customWidth="1"/>
    <col min="3589" max="3589" width="4" style="88" customWidth="1"/>
    <col min="3590" max="3590" width="13.5703125" style="88" customWidth="1"/>
    <col min="3591" max="3591" width="7" style="88" customWidth="1"/>
    <col min="3592" max="3592" width="5.28515625" style="88" customWidth="1"/>
    <col min="3593" max="3593" width="8.42578125" style="88" customWidth="1"/>
    <col min="3594" max="3594" width="0" style="88" hidden="1" customWidth="1"/>
    <col min="3595" max="3595" width="11.42578125" style="88" customWidth="1"/>
    <col min="3596" max="3597" width="13.7109375" style="88" customWidth="1"/>
    <col min="3598" max="3598" width="4.7109375" style="88" customWidth="1"/>
    <col min="3599" max="3599" width="5.28515625" style="88" customWidth="1"/>
    <col min="3600" max="3600" width="3.5703125" style="88" customWidth="1"/>
    <col min="3601" max="3601" width="4.5703125" style="88" customWidth="1"/>
    <col min="3602" max="3602" width="1.140625" style="88" customWidth="1"/>
    <col min="3603" max="3603" width="7.85546875" style="88" customWidth="1"/>
    <col min="3604" max="3604" width="5.7109375" style="88" customWidth="1"/>
    <col min="3605" max="3605" width="1.7109375" style="88" customWidth="1"/>
    <col min="3606" max="3606" width="1.5703125" style="88" customWidth="1"/>
    <col min="3607" max="3840" width="9.140625" style="88"/>
    <col min="3841" max="3841" width="3.28515625" style="88" customWidth="1"/>
    <col min="3842" max="3842" width="8.5703125" style="88" customWidth="1"/>
    <col min="3843" max="3843" width="10.42578125" style="88" customWidth="1"/>
    <col min="3844" max="3844" width="10.140625" style="88" customWidth="1"/>
    <col min="3845" max="3845" width="4" style="88" customWidth="1"/>
    <col min="3846" max="3846" width="13.5703125" style="88" customWidth="1"/>
    <col min="3847" max="3847" width="7" style="88" customWidth="1"/>
    <col min="3848" max="3848" width="5.28515625" style="88" customWidth="1"/>
    <col min="3849" max="3849" width="8.42578125" style="88" customWidth="1"/>
    <col min="3850" max="3850" width="0" style="88" hidden="1" customWidth="1"/>
    <col min="3851" max="3851" width="11.42578125" style="88" customWidth="1"/>
    <col min="3852" max="3853" width="13.7109375" style="88" customWidth="1"/>
    <col min="3854" max="3854" width="4.7109375" style="88" customWidth="1"/>
    <col min="3855" max="3855" width="5.28515625" style="88" customWidth="1"/>
    <col min="3856" max="3856" width="3.5703125" style="88" customWidth="1"/>
    <col min="3857" max="3857" width="4.5703125" style="88" customWidth="1"/>
    <col min="3858" max="3858" width="1.140625" style="88" customWidth="1"/>
    <col min="3859" max="3859" width="7.85546875" style="88" customWidth="1"/>
    <col min="3860" max="3860" width="5.7109375" style="88" customWidth="1"/>
    <col min="3861" max="3861" width="1.7109375" style="88" customWidth="1"/>
    <col min="3862" max="3862" width="1.5703125" style="88" customWidth="1"/>
    <col min="3863" max="4096" width="9.140625" style="88"/>
    <col min="4097" max="4097" width="3.28515625" style="88" customWidth="1"/>
    <col min="4098" max="4098" width="8.5703125" style="88" customWidth="1"/>
    <col min="4099" max="4099" width="10.42578125" style="88" customWidth="1"/>
    <col min="4100" max="4100" width="10.140625" style="88" customWidth="1"/>
    <col min="4101" max="4101" width="4" style="88" customWidth="1"/>
    <col min="4102" max="4102" width="13.5703125" style="88" customWidth="1"/>
    <col min="4103" max="4103" width="7" style="88" customWidth="1"/>
    <col min="4104" max="4104" width="5.28515625" style="88" customWidth="1"/>
    <col min="4105" max="4105" width="8.42578125" style="88" customWidth="1"/>
    <col min="4106" max="4106" width="0" style="88" hidden="1" customWidth="1"/>
    <col min="4107" max="4107" width="11.42578125" style="88" customWidth="1"/>
    <col min="4108" max="4109" width="13.7109375" style="88" customWidth="1"/>
    <col min="4110" max="4110" width="4.7109375" style="88" customWidth="1"/>
    <col min="4111" max="4111" width="5.28515625" style="88" customWidth="1"/>
    <col min="4112" max="4112" width="3.5703125" style="88" customWidth="1"/>
    <col min="4113" max="4113" width="4.5703125" style="88" customWidth="1"/>
    <col min="4114" max="4114" width="1.140625" style="88" customWidth="1"/>
    <col min="4115" max="4115" width="7.85546875" style="88" customWidth="1"/>
    <col min="4116" max="4116" width="5.7109375" style="88" customWidth="1"/>
    <col min="4117" max="4117" width="1.7109375" style="88" customWidth="1"/>
    <col min="4118" max="4118" width="1.5703125" style="88" customWidth="1"/>
    <col min="4119" max="4352" width="9.140625" style="88"/>
    <col min="4353" max="4353" width="3.28515625" style="88" customWidth="1"/>
    <col min="4354" max="4354" width="8.5703125" style="88" customWidth="1"/>
    <col min="4355" max="4355" width="10.42578125" style="88" customWidth="1"/>
    <col min="4356" max="4356" width="10.140625" style="88" customWidth="1"/>
    <col min="4357" max="4357" width="4" style="88" customWidth="1"/>
    <col min="4358" max="4358" width="13.5703125" style="88" customWidth="1"/>
    <col min="4359" max="4359" width="7" style="88" customWidth="1"/>
    <col min="4360" max="4360" width="5.28515625" style="88" customWidth="1"/>
    <col min="4361" max="4361" width="8.42578125" style="88" customWidth="1"/>
    <col min="4362" max="4362" width="0" style="88" hidden="1" customWidth="1"/>
    <col min="4363" max="4363" width="11.42578125" style="88" customWidth="1"/>
    <col min="4364" max="4365" width="13.7109375" style="88" customWidth="1"/>
    <col min="4366" max="4366" width="4.7109375" style="88" customWidth="1"/>
    <col min="4367" max="4367" width="5.28515625" style="88" customWidth="1"/>
    <col min="4368" max="4368" width="3.5703125" style="88" customWidth="1"/>
    <col min="4369" max="4369" width="4.5703125" style="88" customWidth="1"/>
    <col min="4370" max="4370" width="1.140625" style="88" customWidth="1"/>
    <col min="4371" max="4371" width="7.85546875" style="88" customWidth="1"/>
    <col min="4372" max="4372" width="5.7109375" style="88" customWidth="1"/>
    <col min="4373" max="4373" width="1.7109375" style="88" customWidth="1"/>
    <col min="4374" max="4374" width="1.5703125" style="88" customWidth="1"/>
    <col min="4375" max="4608" width="9.140625" style="88"/>
    <col min="4609" max="4609" width="3.28515625" style="88" customWidth="1"/>
    <col min="4610" max="4610" width="8.5703125" style="88" customWidth="1"/>
    <col min="4611" max="4611" width="10.42578125" style="88" customWidth="1"/>
    <col min="4612" max="4612" width="10.140625" style="88" customWidth="1"/>
    <col min="4613" max="4613" width="4" style="88" customWidth="1"/>
    <col min="4614" max="4614" width="13.5703125" style="88" customWidth="1"/>
    <col min="4615" max="4615" width="7" style="88" customWidth="1"/>
    <col min="4616" max="4616" width="5.28515625" style="88" customWidth="1"/>
    <col min="4617" max="4617" width="8.42578125" style="88" customWidth="1"/>
    <col min="4618" max="4618" width="0" style="88" hidden="1" customWidth="1"/>
    <col min="4619" max="4619" width="11.42578125" style="88" customWidth="1"/>
    <col min="4620" max="4621" width="13.7109375" style="88" customWidth="1"/>
    <col min="4622" max="4622" width="4.7109375" style="88" customWidth="1"/>
    <col min="4623" max="4623" width="5.28515625" style="88" customWidth="1"/>
    <col min="4624" max="4624" width="3.5703125" style="88" customWidth="1"/>
    <col min="4625" max="4625" width="4.5703125" style="88" customWidth="1"/>
    <col min="4626" max="4626" width="1.140625" style="88" customWidth="1"/>
    <col min="4627" max="4627" width="7.85546875" style="88" customWidth="1"/>
    <col min="4628" max="4628" width="5.7109375" style="88" customWidth="1"/>
    <col min="4629" max="4629" width="1.7109375" style="88" customWidth="1"/>
    <col min="4630" max="4630" width="1.5703125" style="88" customWidth="1"/>
    <col min="4631" max="4864" width="9.140625" style="88"/>
    <col min="4865" max="4865" width="3.28515625" style="88" customWidth="1"/>
    <col min="4866" max="4866" width="8.5703125" style="88" customWidth="1"/>
    <col min="4867" max="4867" width="10.42578125" style="88" customWidth="1"/>
    <col min="4868" max="4868" width="10.140625" style="88" customWidth="1"/>
    <col min="4869" max="4869" width="4" style="88" customWidth="1"/>
    <col min="4870" max="4870" width="13.5703125" style="88" customWidth="1"/>
    <col min="4871" max="4871" width="7" style="88" customWidth="1"/>
    <col min="4872" max="4872" width="5.28515625" style="88" customWidth="1"/>
    <col min="4873" max="4873" width="8.42578125" style="88" customWidth="1"/>
    <col min="4874" max="4874" width="0" style="88" hidden="1" customWidth="1"/>
    <col min="4875" max="4875" width="11.42578125" style="88" customWidth="1"/>
    <col min="4876" max="4877" width="13.7109375" style="88" customWidth="1"/>
    <col min="4878" max="4878" width="4.7109375" style="88" customWidth="1"/>
    <col min="4879" max="4879" width="5.28515625" style="88" customWidth="1"/>
    <col min="4880" max="4880" width="3.5703125" style="88" customWidth="1"/>
    <col min="4881" max="4881" width="4.5703125" style="88" customWidth="1"/>
    <col min="4882" max="4882" width="1.140625" style="88" customWidth="1"/>
    <col min="4883" max="4883" width="7.85546875" style="88" customWidth="1"/>
    <col min="4884" max="4884" width="5.7109375" style="88" customWidth="1"/>
    <col min="4885" max="4885" width="1.7109375" style="88" customWidth="1"/>
    <col min="4886" max="4886" width="1.5703125" style="88" customWidth="1"/>
    <col min="4887" max="5120" width="9.140625" style="88"/>
    <col min="5121" max="5121" width="3.28515625" style="88" customWidth="1"/>
    <col min="5122" max="5122" width="8.5703125" style="88" customWidth="1"/>
    <col min="5123" max="5123" width="10.42578125" style="88" customWidth="1"/>
    <col min="5124" max="5124" width="10.140625" style="88" customWidth="1"/>
    <col min="5125" max="5125" width="4" style="88" customWidth="1"/>
    <col min="5126" max="5126" width="13.5703125" style="88" customWidth="1"/>
    <col min="5127" max="5127" width="7" style="88" customWidth="1"/>
    <col min="5128" max="5128" width="5.28515625" style="88" customWidth="1"/>
    <col min="5129" max="5129" width="8.42578125" style="88" customWidth="1"/>
    <col min="5130" max="5130" width="0" style="88" hidden="1" customWidth="1"/>
    <col min="5131" max="5131" width="11.42578125" style="88" customWidth="1"/>
    <col min="5132" max="5133" width="13.7109375" style="88" customWidth="1"/>
    <col min="5134" max="5134" width="4.7109375" style="88" customWidth="1"/>
    <col min="5135" max="5135" width="5.28515625" style="88" customWidth="1"/>
    <col min="5136" max="5136" width="3.5703125" style="88" customWidth="1"/>
    <col min="5137" max="5137" width="4.5703125" style="88" customWidth="1"/>
    <col min="5138" max="5138" width="1.140625" style="88" customWidth="1"/>
    <col min="5139" max="5139" width="7.85546875" style="88" customWidth="1"/>
    <col min="5140" max="5140" width="5.7109375" style="88" customWidth="1"/>
    <col min="5141" max="5141" width="1.7109375" style="88" customWidth="1"/>
    <col min="5142" max="5142" width="1.5703125" style="88" customWidth="1"/>
    <col min="5143" max="5376" width="9.140625" style="88"/>
    <col min="5377" max="5377" width="3.28515625" style="88" customWidth="1"/>
    <col min="5378" max="5378" width="8.5703125" style="88" customWidth="1"/>
    <col min="5379" max="5379" width="10.42578125" style="88" customWidth="1"/>
    <col min="5380" max="5380" width="10.140625" style="88" customWidth="1"/>
    <col min="5381" max="5381" width="4" style="88" customWidth="1"/>
    <col min="5382" max="5382" width="13.5703125" style="88" customWidth="1"/>
    <col min="5383" max="5383" width="7" style="88" customWidth="1"/>
    <col min="5384" max="5384" width="5.28515625" style="88" customWidth="1"/>
    <col min="5385" max="5385" width="8.42578125" style="88" customWidth="1"/>
    <col min="5386" max="5386" width="0" style="88" hidden="1" customWidth="1"/>
    <col min="5387" max="5387" width="11.42578125" style="88" customWidth="1"/>
    <col min="5388" max="5389" width="13.7109375" style="88" customWidth="1"/>
    <col min="5390" max="5390" width="4.7109375" style="88" customWidth="1"/>
    <col min="5391" max="5391" width="5.28515625" style="88" customWidth="1"/>
    <col min="5392" max="5392" width="3.5703125" style="88" customWidth="1"/>
    <col min="5393" max="5393" width="4.5703125" style="88" customWidth="1"/>
    <col min="5394" max="5394" width="1.140625" style="88" customWidth="1"/>
    <col min="5395" max="5395" width="7.85546875" style="88" customWidth="1"/>
    <col min="5396" max="5396" width="5.7109375" style="88" customWidth="1"/>
    <col min="5397" max="5397" width="1.7109375" style="88" customWidth="1"/>
    <col min="5398" max="5398" width="1.5703125" style="88" customWidth="1"/>
    <col min="5399" max="5632" width="9.140625" style="88"/>
    <col min="5633" max="5633" width="3.28515625" style="88" customWidth="1"/>
    <col min="5634" max="5634" width="8.5703125" style="88" customWidth="1"/>
    <col min="5635" max="5635" width="10.42578125" style="88" customWidth="1"/>
    <col min="5636" max="5636" width="10.140625" style="88" customWidth="1"/>
    <col min="5637" max="5637" width="4" style="88" customWidth="1"/>
    <col min="5638" max="5638" width="13.5703125" style="88" customWidth="1"/>
    <col min="5639" max="5639" width="7" style="88" customWidth="1"/>
    <col min="5640" max="5640" width="5.28515625" style="88" customWidth="1"/>
    <col min="5641" max="5641" width="8.42578125" style="88" customWidth="1"/>
    <col min="5642" max="5642" width="0" style="88" hidden="1" customWidth="1"/>
    <col min="5643" max="5643" width="11.42578125" style="88" customWidth="1"/>
    <col min="5644" max="5645" width="13.7109375" style="88" customWidth="1"/>
    <col min="5646" max="5646" width="4.7109375" style="88" customWidth="1"/>
    <col min="5647" max="5647" width="5.28515625" style="88" customWidth="1"/>
    <col min="5648" max="5648" width="3.5703125" style="88" customWidth="1"/>
    <col min="5649" max="5649" width="4.5703125" style="88" customWidth="1"/>
    <col min="5650" max="5650" width="1.140625" style="88" customWidth="1"/>
    <col min="5651" max="5651" width="7.85546875" style="88" customWidth="1"/>
    <col min="5652" max="5652" width="5.7109375" style="88" customWidth="1"/>
    <col min="5653" max="5653" width="1.7109375" style="88" customWidth="1"/>
    <col min="5654" max="5654" width="1.5703125" style="88" customWidth="1"/>
    <col min="5655" max="5888" width="9.140625" style="88"/>
    <col min="5889" max="5889" width="3.28515625" style="88" customWidth="1"/>
    <col min="5890" max="5890" width="8.5703125" style="88" customWidth="1"/>
    <col min="5891" max="5891" width="10.42578125" style="88" customWidth="1"/>
    <col min="5892" max="5892" width="10.140625" style="88" customWidth="1"/>
    <col min="5893" max="5893" width="4" style="88" customWidth="1"/>
    <col min="5894" max="5894" width="13.5703125" style="88" customWidth="1"/>
    <col min="5895" max="5895" width="7" style="88" customWidth="1"/>
    <col min="5896" max="5896" width="5.28515625" style="88" customWidth="1"/>
    <col min="5897" max="5897" width="8.42578125" style="88" customWidth="1"/>
    <col min="5898" max="5898" width="0" style="88" hidden="1" customWidth="1"/>
    <col min="5899" max="5899" width="11.42578125" style="88" customWidth="1"/>
    <col min="5900" max="5901" width="13.7109375" style="88" customWidth="1"/>
    <col min="5902" max="5902" width="4.7109375" style="88" customWidth="1"/>
    <col min="5903" max="5903" width="5.28515625" style="88" customWidth="1"/>
    <col min="5904" max="5904" width="3.5703125" style="88" customWidth="1"/>
    <col min="5905" max="5905" width="4.5703125" style="88" customWidth="1"/>
    <col min="5906" max="5906" width="1.140625" style="88" customWidth="1"/>
    <col min="5907" max="5907" width="7.85546875" style="88" customWidth="1"/>
    <col min="5908" max="5908" width="5.7109375" style="88" customWidth="1"/>
    <col min="5909" max="5909" width="1.7109375" style="88" customWidth="1"/>
    <col min="5910" max="5910" width="1.5703125" style="88" customWidth="1"/>
    <col min="5911" max="6144" width="9.140625" style="88"/>
    <col min="6145" max="6145" width="3.28515625" style="88" customWidth="1"/>
    <col min="6146" max="6146" width="8.5703125" style="88" customWidth="1"/>
    <col min="6147" max="6147" width="10.42578125" style="88" customWidth="1"/>
    <col min="6148" max="6148" width="10.140625" style="88" customWidth="1"/>
    <col min="6149" max="6149" width="4" style="88" customWidth="1"/>
    <col min="6150" max="6150" width="13.5703125" style="88" customWidth="1"/>
    <col min="6151" max="6151" width="7" style="88" customWidth="1"/>
    <col min="6152" max="6152" width="5.28515625" style="88" customWidth="1"/>
    <col min="6153" max="6153" width="8.42578125" style="88" customWidth="1"/>
    <col min="6154" max="6154" width="0" style="88" hidden="1" customWidth="1"/>
    <col min="6155" max="6155" width="11.42578125" style="88" customWidth="1"/>
    <col min="6156" max="6157" width="13.7109375" style="88" customWidth="1"/>
    <col min="6158" max="6158" width="4.7109375" style="88" customWidth="1"/>
    <col min="6159" max="6159" width="5.28515625" style="88" customWidth="1"/>
    <col min="6160" max="6160" width="3.5703125" style="88" customWidth="1"/>
    <col min="6161" max="6161" width="4.5703125" style="88" customWidth="1"/>
    <col min="6162" max="6162" width="1.140625" style="88" customWidth="1"/>
    <col min="6163" max="6163" width="7.85546875" style="88" customWidth="1"/>
    <col min="6164" max="6164" width="5.7109375" style="88" customWidth="1"/>
    <col min="6165" max="6165" width="1.7109375" style="88" customWidth="1"/>
    <col min="6166" max="6166" width="1.5703125" style="88" customWidth="1"/>
    <col min="6167" max="6400" width="9.140625" style="88"/>
    <col min="6401" max="6401" width="3.28515625" style="88" customWidth="1"/>
    <col min="6402" max="6402" width="8.5703125" style="88" customWidth="1"/>
    <col min="6403" max="6403" width="10.42578125" style="88" customWidth="1"/>
    <col min="6404" max="6404" width="10.140625" style="88" customWidth="1"/>
    <col min="6405" max="6405" width="4" style="88" customWidth="1"/>
    <col min="6406" max="6406" width="13.5703125" style="88" customWidth="1"/>
    <col min="6407" max="6407" width="7" style="88" customWidth="1"/>
    <col min="6408" max="6408" width="5.28515625" style="88" customWidth="1"/>
    <col min="6409" max="6409" width="8.42578125" style="88" customWidth="1"/>
    <col min="6410" max="6410" width="0" style="88" hidden="1" customWidth="1"/>
    <col min="6411" max="6411" width="11.42578125" style="88" customWidth="1"/>
    <col min="6412" max="6413" width="13.7109375" style="88" customWidth="1"/>
    <col min="6414" max="6414" width="4.7109375" style="88" customWidth="1"/>
    <col min="6415" max="6415" width="5.28515625" style="88" customWidth="1"/>
    <col min="6416" max="6416" width="3.5703125" style="88" customWidth="1"/>
    <col min="6417" max="6417" width="4.5703125" style="88" customWidth="1"/>
    <col min="6418" max="6418" width="1.140625" style="88" customWidth="1"/>
    <col min="6419" max="6419" width="7.85546875" style="88" customWidth="1"/>
    <col min="6420" max="6420" width="5.7109375" style="88" customWidth="1"/>
    <col min="6421" max="6421" width="1.7109375" style="88" customWidth="1"/>
    <col min="6422" max="6422" width="1.5703125" style="88" customWidth="1"/>
    <col min="6423" max="6656" width="9.140625" style="88"/>
    <col min="6657" max="6657" width="3.28515625" style="88" customWidth="1"/>
    <col min="6658" max="6658" width="8.5703125" style="88" customWidth="1"/>
    <col min="6659" max="6659" width="10.42578125" style="88" customWidth="1"/>
    <col min="6660" max="6660" width="10.140625" style="88" customWidth="1"/>
    <col min="6661" max="6661" width="4" style="88" customWidth="1"/>
    <col min="6662" max="6662" width="13.5703125" style="88" customWidth="1"/>
    <col min="6663" max="6663" width="7" style="88" customWidth="1"/>
    <col min="6664" max="6664" width="5.28515625" style="88" customWidth="1"/>
    <col min="6665" max="6665" width="8.42578125" style="88" customWidth="1"/>
    <col min="6666" max="6666" width="0" style="88" hidden="1" customWidth="1"/>
    <col min="6667" max="6667" width="11.42578125" style="88" customWidth="1"/>
    <col min="6668" max="6669" width="13.7109375" style="88" customWidth="1"/>
    <col min="6670" max="6670" width="4.7109375" style="88" customWidth="1"/>
    <col min="6671" max="6671" width="5.28515625" style="88" customWidth="1"/>
    <col min="6672" max="6672" width="3.5703125" style="88" customWidth="1"/>
    <col min="6673" max="6673" width="4.5703125" style="88" customWidth="1"/>
    <col min="6674" max="6674" width="1.140625" style="88" customWidth="1"/>
    <col min="6675" max="6675" width="7.85546875" style="88" customWidth="1"/>
    <col min="6676" max="6676" width="5.7109375" style="88" customWidth="1"/>
    <col min="6677" max="6677" width="1.7109375" style="88" customWidth="1"/>
    <col min="6678" max="6678" width="1.5703125" style="88" customWidth="1"/>
    <col min="6679" max="6912" width="9.140625" style="88"/>
    <col min="6913" max="6913" width="3.28515625" style="88" customWidth="1"/>
    <col min="6914" max="6914" width="8.5703125" style="88" customWidth="1"/>
    <col min="6915" max="6915" width="10.42578125" style="88" customWidth="1"/>
    <col min="6916" max="6916" width="10.140625" style="88" customWidth="1"/>
    <col min="6917" max="6917" width="4" style="88" customWidth="1"/>
    <col min="6918" max="6918" width="13.5703125" style="88" customWidth="1"/>
    <col min="6919" max="6919" width="7" style="88" customWidth="1"/>
    <col min="6920" max="6920" width="5.28515625" style="88" customWidth="1"/>
    <col min="6921" max="6921" width="8.42578125" style="88" customWidth="1"/>
    <col min="6922" max="6922" width="0" style="88" hidden="1" customWidth="1"/>
    <col min="6923" max="6923" width="11.42578125" style="88" customWidth="1"/>
    <col min="6924" max="6925" width="13.7109375" style="88" customWidth="1"/>
    <col min="6926" max="6926" width="4.7109375" style="88" customWidth="1"/>
    <col min="6927" max="6927" width="5.28515625" style="88" customWidth="1"/>
    <col min="6928" max="6928" width="3.5703125" style="88" customWidth="1"/>
    <col min="6929" max="6929" width="4.5703125" style="88" customWidth="1"/>
    <col min="6930" max="6930" width="1.140625" style="88" customWidth="1"/>
    <col min="6931" max="6931" width="7.85546875" style="88" customWidth="1"/>
    <col min="6932" max="6932" width="5.7109375" style="88" customWidth="1"/>
    <col min="6933" max="6933" width="1.7109375" style="88" customWidth="1"/>
    <col min="6934" max="6934" width="1.5703125" style="88" customWidth="1"/>
    <col min="6935" max="7168" width="9.140625" style="88"/>
    <col min="7169" max="7169" width="3.28515625" style="88" customWidth="1"/>
    <col min="7170" max="7170" width="8.5703125" style="88" customWidth="1"/>
    <col min="7171" max="7171" width="10.42578125" style="88" customWidth="1"/>
    <col min="7172" max="7172" width="10.140625" style="88" customWidth="1"/>
    <col min="7173" max="7173" width="4" style="88" customWidth="1"/>
    <col min="7174" max="7174" width="13.5703125" style="88" customWidth="1"/>
    <col min="7175" max="7175" width="7" style="88" customWidth="1"/>
    <col min="7176" max="7176" width="5.28515625" style="88" customWidth="1"/>
    <col min="7177" max="7177" width="8.42578125" style="88" customWidth="1"/>
    <col min="7178" max="7178" width="0" style="88" hidden="1" customWidth="1"/>
    <col min="7179" max="7179" width="11.42578125" style="88" customWidth="1"/>
    <col min="7180" max="7181" width="13.7109375" style="88" customWidth="1"/>
    <col min="7182" max="7182" width="4.7109375" style="88" customWidth="1"/>
    <col min="7183" max="7183" width="5.28515625" style="88" customWidth="1"/>
    <col min="7184" max="7184" width="3.5703125" style="88" customWidth="1"/>
    <col min="7185" max="7185" width="4.5703125" style="88" customWidth="1"/>
    <col min="7186" max="7186" width="1.140625" style="88" customWidth="1"/>
    <col min="7187" max="7187" width="7.85546875" style="88" customWidth="1"/>
    <col min="7188" max="7188" width="5.7109375" style="88" customWidth="1"/>
    <col min="7189" max="7189" width="1.7109375" style="88" customWidth="1"/>
    <col min="7190" max="7190" width="1.5703125" style="88" customWidth="1"/>
    <col min="7191" max="7424" width="9.140625" style="88"/>
    <col min="7425" max="7425" width="3.28515625" style="88" customWidth="1"/>
    <col min="7426" max="7426" width="8.5703125" style="88" customWidth="1"/>
    <col min="7427" max="7427" width="10.42578125" style="88" customWidth="1"/>
    <col min="7428" max="7428" width="10.140625" style="88" customWidth="1"/>
    <col min="7429" max="7429" width="4" style="88" customWidth="1"/>
    <col min="7430" max="7430" width="13.5703125" style="88" customWidth="1"/>
    <col min="7431" max="7431" width="7" style="88" customWidth="1"/>
    <col min="7432" max="7432" width="5.28515625" style="88" customWidth="1"/>
    <col min="7433" max="7433" width="8.42578125" style="88" customWidth="1"/>
    <col min="7434" max="7434" width="0" style="88" hidden="1" customWidth="1"/>
    <col min="7435" max="7435" width="11.42578125" style="88" customWidth="1"/>
    <col min="7436" max="7437" width="13.7109375" style="88" customWidth="1"/>
    <col min="7438" max="7438" width="4.7109375" style="88" customWidth="1"/>
    <col min="7439" max="7439" width="5.28515625" style="88" customWidth="1"/>
    <col min="7440" max="7440" width="3.5703125" style="88" customWidth="1"/>
    <col min="7441" max="7441" width="4.5703125" style="88" customWidth="1"/>
    <col min="7442" max="7442" width="1.140625" style="88" customWidth="1"/>
    <col min="7443" max="7443" width="7.85546875" style="88" customWidth="1"/>
    <col min="7444" max="7444" width="5.7109375" style="88" customWidth="1"/>
    <col min="7445" max="7445" width="1.7109375" style="88" customWidth="1"/>
    <col min="7446" max="7446" width="1.5703125" style="88" customWidth="1"/>
    <col min="7447" max="7680" width="9.140625" style="88"/>
    <col min="7681" max="7681" width="3.28515625" style="88" customWidth="1"/>
    <col min="7682" max="7682" width="8.5703125" style="88" customWidth="1"/>
    <col min="7683" max="7683" width="10.42578125" style="88" customWidth="1"/>
    <col min="7684" max="7684" width="10.140625" style="88" customWidth="1"/>
    <col min="7685" max="7685" width="4" style="88" customWidth="1"/>
    <col min="7686" max="7686" width="13.5703125" style="88" customWidth="1"/>
    <col min="7687" max="7687" width="7" style="88" customWidth="1"/>
    <col min="7688" max="7688" width="5.28515625" style="88" customWidth="1"/>
    <col min="7689" max="7689" width="8.42578125" style="88" customWidth="1"/>
    <col min="7690" max="7690" width="0" style="88" hidden="1" customWidth="1"/>
    <col min="7691" max="7691" width="11.42578125" style="88" customWidth="1"/>
    <col min="7692" max="7693" width="13.7109375" style="88" customWidth="1"/>
    <col min="7694" max="7694" width="4.7109375" style="88" customWidth="1"/>
    <col min="7695" max="7695" width="5.28515625" style="88" customWidth="1"/>
    <col min="7696" max="7696" width="3.5703125" style="88" customWidth="1"/>
    <col min="7697" max="7697" width="4.5703125" style="88" customWidth="1"/>
    <col min="7698" max="7698" width="1.140625" style="88" customWidth="1"/>
    <col min="7699" max="7699" width="7.85546875" style="88" customWidth="1"/>
    <col min="7700" max="7700" width="5.7109375" style="88" customWidth="1"/>
    <col min="7701" max="7701" width="1.7109375" style="88" customWidth="1"/>
    <col min="7702" max="7702" width="1.5703125" style="88" customWidth="1"/>
    <col min="7703" max="7936" width="9.140625" style="88"/>
    <col min="7937" max="7937" width="3.28515625" style="88" customWidth="1"/>
    <col min="7938" max="7938" width="8.5703125" style="88" customWidth="1"/>
    <col min="7939" max="7939" width="10.42578125" style="88" customWidth="1"/>
    <col min="7940" max="7940" width="10.140625" style="88" customWidth="1"/>
    <col min="7941" max="7941" width="4" style="88" customWidth="1"/>
    <col min="7942" max="7942" width="13.5703125" style="88" customWidth="1"/>
    <col min="7943" max="7943" width="7" style="88" customWidth="1"/>
    <col min="7944" max="7944" width="5.28515625" style="88" customWidth="1"/>
    <col min="7945" max="7945" width="8.42578125" style="88" customWidth="1"/>
    <col min="7946" max="7946" width="0" style="88" hidden="1" customWidth="1"/>
    <col min="7947" max="7947" width="11.42578125" style="88" customWidth="1"/>
    <col min="7948" max="7949" width="13.7109375" style="88" customWidth="1"/>
    <col min="7950" max="7950" width="4.7109375" style="88" customWidth="1"/>
    <col min="7951" max="7951" width="5.28515625" style="88" customWidth="1"/>
    <col min="7952" max="7952" width="3.5703125" style="88" customWidth="1"/>
    <col min="7953" max="7953" width="4.5703125" style="88" customWidth="1"/>
    <col min="7954" max="7954" width="1.140625" style="88" customWidth="1"/>
    <col min="7955" max="7955" width="7.85546875" style="88" customWidth="1"/>
    <col min="7956" max="7956" width="5.7109375" style="88" customWidth="1"/>
    <col min="7957" max="7957" width="1.7109375" style="88" customWidth="1"/>
    <col min="7958" max="7958" width="1.5703125" style="88" customWidth="1"/>
    <col min="7959" max="8192" width="9.140625" style="88"/>
    <col min="8193" max="8193" width="3.28515625" style="88" customWidth="1"/>
    <col min="8194" max="8194" width="8.5703125" style="88" customWidth="1"/>
    <col min="8195" max="8195" width="10.42578125" style="88" customWidth="1"/>
    <col min="8196" max="8196" width="10.140625" style="88" customWidth="1"/>
    <col min="8197" max="8197" width="4" style="88" customWidth="1"/>
    <col min="8198" max="8198" width="13.5703125" style="88" customWidth="1"/>
    <col min="8199" max="8199" width="7" style="88" customWidth="1"/>
    <col min="8200" max="8200" width="5.28515625" style="88" customWidth="1"/>
    <col min="8201" max="8201" width="8.42578125" style="88" customWidth="1"/>
    <col min="8202" max="8202" width="0" style="88" hidden="1" customWidth="1"/>
    <col min="8203" max="8203" width="11.42578125" style="88" customWidth="1"/>
    <col min="8204" max="8205" width="13.7109375" style="88" customWidth="1"/>
    <col min="8206" max="8206" width="4.7109375" style="88" customWidth="1"/>
    <col min="8207" max="8207" width="5.28515625" style="88" customWidth="1"/>
    <col min="8208" max="8208" width="3.5703125" style="88" customWidth="1"/>
    <col min="8209" max="8209" width="4.5703125" style="88" customWidth="1"/>
    <col min="8210" max="8210" width="1.140625" style="88" customWidth="1"/>
    <col min="8211" max="8211" width="7.85546875" style="88" customWidth="1"/>
    <col min="8212" max="8212" width="5.7109375" style="88" customWidth="1"/>
    <col min="8213" max="8213" width="1.7109375" style="88" customWidth="1"/>
    <col min="8214" max="8214" width="1.5703125" style="88" customWidth="1"/>
    <col min="8215" max="8448" width="9.140625" style="88"/>
    <col min="8449" max="8449" width="3.28515625" style="88" customWidth="1"/>
    <col min="8450" max="8450" width="8.5703125" style="88" customWidth="1"/>
    <col min="8451" max="8451" width="10.42578125" style="88" customWidth="1"/>
    <col min="8452" max="8452" width="10.140625" style="88" customWidth="1"/>
    <col min="8453" max="8453" width="4" style="88" customWidth="1"/>
    <col min="8454" max="8454" width="13.5703125" style="88" customWidth="1"/>
    <col min="8455" max="8455" width="7" style="88" customWidth="1"/>
    <col min="8456" max="8456" width="5.28515625" style="88" customWidth="1"/>
    <col min="8457" max="8457" width="8.42578125" style="88" customWidth="1"/>
    <col min="8458" max="8458" width="0" style="88" hidden="1" customWidth="1"/>
    <col min="8459" max="8459" width="11.42578125" style="88" customWidth="1"/>
    <col min="8460" max="8461" width="13.7109375" style="88" customWidth="1"/>
    <col min="8462" max="8462" width="4.7109375" style="88" customWidth="1"/>
    <col min="8463" max="8463" width="5.28515625" style="88" customWidth="1"/>
    <col min="8464" max="8464" width="3.5703125" style="88" customWidth="1"/>
    <col min="8465" max="8465" width="4.5703125" style="88" customWidth="1"/>
    <col min="8466" max="8466" width="1.140625" style="88" customWidth="1"/>
    <col min="8467" max="8467" width="7.85546875" style="88" customWidth="1"/>
    <col min="8468" max="8468" width="5.7109375" style="88" customWidth="1"/>
    <col min="8469" max="8469" width="1.7109375" style="88" customWidth="1"/>
    <col min="8470" max="8470" width="1.5703125" style="88" customWidth="1"/>
    <col min="8471" max="8704" width="9.140625" style="88"/>
    <col min="8705" max="8705" width="3.28515625" style="88" customWidth="1"/>
    <col min="8706" max="8706" width="8.5703125" style="88" customWidth="1"/>
    <col min="8707" max="8707" width="10.42578125" style="88" customWidth="1"/>
    <col min="8708" max="8708" width="10.140625" style="88" customWidth="1"/>
    <col min="8709" max="8709" width="4" style="88" customWidth="1"/>
    <col min="8710" max="8710" width="13.5703125" style="88" customWidth="1"/>
    <col min="8711" max="8711" width="7" style="88" customWidth="1"/>
    <col min="8712" max="8712" width="5.28515625" style="88" customWidth="1"/>
    <col min="8713" max="8713" width="8.42578125" style="88" customWidth="1"/>
    <col min="8714" max="8714" width="0" style="88" hidden="1" customWidth="1"/>
    <col min="8715" max="8715" width="11.42578125" style="88" customWidth="1"/>
    <col min="8716" max="8717" width="13.7109375" style="88" customWidth="1"/>
    <col min="8718" max="8718" width="4.7109375" style="88" customWidth="1"/>
    <col min="8719" max="8719" width="5.28515625" style="88" customWidth="1"/>
    <col min="8720" max="8720" width="3.5703125" style="88" customWidth="1"/>
    <col min="8721" max="8721" width="4.5703125" style="88" customWidth="1"/>
    <col min="8722" max="8722" width="1.140625" style="88" customWidth="1"/>
    <col min="8723" max="8723" width="7.85546875" style="88" customWidth="1"/>
    <col min="8724" max="8724" width="5.7109375" style="88" customWidth="1"/>
    <col min="8725" max="8725" width="1.7109375" style="88" customWidth="1"/>
    <col min="8726" max="8726" width="1.5703125" style="88" customWidth="1"/>
    <col min="8727" max="8960" width="9.140625" style="88"/>
    <col min="8961" max="8961" width="3.28515625" style="88" customWidth="1"/>
    <col min="8962" max="8962" width="8.5703125" style="88" customWidth="1"/>
    <col min="8963" max="8963" width="10.42578125" style="88" customWidth="1"/>
    <col min="8964" max="8964" width="10.140625" style="88" customWidth="1"/>
    <col min="8965" max="8965" width="4" style="88" customWidth="1"/>
    <col min="8966" max="8966" width="13.5703125" style="88" customWidth="1"/>
    <col min="8967" max="8967" width="7" style="88" customWidth="1"/>
    <col min="8968" max="8968" width="5.28515625" style="88" customWidth="1"/>
    <col min="8969" max="8969" width="8.42578125" style="88" customWidth="1"/>
    <col min="8970" max="8970" width="0" style="88" hidden="1" customWidth="1"/>
    <col min="8971" max="8971" width="11.42578125" style="88" customWidth="1"/>
    <col min="8972" max="8973" width="13.7109375" style="88" customWidth="1"/>
    <col min="8974" max="8974" width="4.7109375" style="88" customWidth="1"/>
    <col min="8975" max="8975" width="5.28515625" style="88" customWidth="1"/>
    <col min="8976" max="8976" width="3.5703125" style="88" customWidth="1"/>
    <col min="8977" max="8977" width="4.5703125" style="88" customWidth="1"/>
    <col min="8978" max="8978" width="1.140625" style="88" customWidth="1"/>
    <col min="8979" max="8979" width="7.85546875" style="88" customWidth="1"/>
    <col min="8980" max="8980" width="5.7109375" style="88" customWidth="1"/>
    <col min="8981" max="8981" width="1.7109375" style="88" customWidth="1"/>
    <col min="8982" max="8982" width="1.5703125" style="88" customWidth="1"/>
    <col min="8983" max="9216" width="9.140625" style="88"/>
    <col min="9217" max="9217" width="3.28515625" style="88" customWidth="1"/>
    <col min="9218" max="9218" width="8.5703125" style="88" customWidth="1"/>
    <col min="9219" max="9219" width="10.42578125" style="88" customWidth="1"/>
    <col min="9220" max="9220" width="10.140625" style="88" customWidth="1"/>
    <col min="9221" max="9221" width="4" style="88" customWidth="1"/>
    <col min="9222" max="9222" width="13.5703125" style="88" customWidth="1"/>
    <col min="9223" max="9223" width="7" style="88" customWidth="1"/>
    <col min="9224" max="9224" width="5.28515625" style="88" customWidth="1"/>
    <col min="9225" max="9225" width="8.42578125" style="88" customWidth="1"/>
    <col min="9226" max="9226" width="0" style="88" hidden="1" customWidth="1"/>
    <col min="9227" max="9227" width="11.42578125" style="88" customWidth="1"/>
    <col min="9228" max="9229" width="13.7109375" style="88" customWidth="1"/>
    <col min="9230" max="9230" width="4.7109375" style="88" customWidth="1"/>
    <col min="9231" max="9231" width="5.28515625" style="88" customWidth="1"/>
    <col min="9232" max="9232" width="3.5703125" style="88" customWidth="1"/>
    <col min="9233" max="9233" width="4.5703125" style="88" customWidth="1"/>
    <col min="9234" max="9234" width="1.140625" style="88" customWidth="1"/>
    <col min="9235" max="9235" width="7.85546875" style="88" customWidth="1"/>
    <col min="9236" max="9236" width="5.7109375" style="88" customWidth="1"/>
    <col min="9237" max="9237" width="1.7109375" style="88" customWidth="1"/>
    <col min="9238" max="9238" width="1.5703125" style="88" customWidth="1"/>
    <col min="9239" max="9472" width="9.140625" style="88"/>
    <col min="9473" max="9473" width="3.28515625" style="88" customWidth="1"/>
    <col min="9474" max="9474" width="8.5703125" style="88" customWidth="1"/>
    <col min="9475" max="9475" width="10.42578125" style="88" customWidth="1"/>
    <col min="9476" max="9476" width="10.140625" style="88" customWidth="1"/>
    <col min="9477" max="9477" width="4" style="88" customWidth="1"/>
    <col min="9478" max="9478" width="13.5703125" style="88" customWidth="1"/>
    <col min="9479" max="9479" width="7" style="88" customWidth="1"/>
    <col min="9480" max="9480" width="5.28515625" style="88" customWidth="1"/>
    <col min="9481" max="9481" width="8.42578125" style="88" customWidth="1"/>
    <col min="9482" max="9482" width="0" style="88" hidden="1" customWidth="1"/>
    <col min="9483" max="9483" width="11.42578125" style="88" customWidth="1"/>
    <col min="9484" max="9485" width="13.7109375" style="88" customWidth="1"/>
    <col min="9486" max="9486" width="4.7109375" style="88" customWidth="1"/>
    <col min="9487" max="9487" width="5.28515625" style="88" customWidth="1"/>
    <col min="9488" max="9488" width="3.5703125" style="88" customWidth="1"/>
    <col min="9489" max="9489" width="4.5703125" style="88" customWidth="1"/>
    <col min="9490" max="9490" width="1.140625" style="88" customWidth="1"/>
    <col min="9491" max="9491" width="7.85546875" style="88" customWidth="1"/>
    <col min="9492" max="9492" width="5.7109375" style="88" customWidth="1"/>
    <col min="9493" max="9493" width="1.7109375" style="88" customWidth="1"/>
    <col min="9494" max="9494" width="1.5703125" style="88" customWidth="1"/>
    <col min="9495" max="9728" width="9.140625" style="88"/>
    <col min="9729" max="9729" width="3.28515625" style="88" customWidth="1"/>
    <col min="9730" max="9730" width="8.5703125" style="88" customWidth="1"/>
    <col min="9731" max="9731" width="10.42578125" style="88" customWidth="1"/>
    <col min="9732" max="9732" width="10.140625" style="88" customWidth="1"/>
    <col min="9733" max="9733" width="4" style="88" customWidth="1"/>
    <col min="9734" max="9734" width="13.5703125" style="88" customWidth="1"/>
    <col min="9735" max="9735" width="7" style="88" customWidth="1"/>
    <col min="9736" max="9736" width="5.28515625" style="88" customWidth="1"/>
    <col min="9737" max="9737" width="8.42578125" style="88" customWidth="1"/>
    <col min="9738" max="9738" width="0" style="88" hidden="1" customWidth="1"/>
    <col min="9739" max="9739" width="11.42578125" style="88" customWidth="1"/>
    <col min="9740" max="9741" width="13.7109375" style="88" customWidth="1"/>
    <col min="9742" max="9742" width="4.7109375" style="88" customWidth="1"/>
    <col min="9743" max="9743" width="5.28515625" style="88" customWidth="1"/>
    <col min="9744" max="9744" width="3.5703125" style="88" customWidth="1"/>
    <col min="9745" max="9745" width="4.5703125" style="88" customWidth="1"/>
    <col min="9746" max="9746" width="1.140625" style="88" customWidth="1"/>
    <col min="9747" max="9747" width="7.85546875" style="88" customWidth="1"/>
    <col min="9748" max="9748" width="5.7109375" style="88" customWidth="1"/>
    <col min="9749" max="9749" width="1.7109375" style="88" customWidth="1"/>
    <col min="9750" max="9750" width="1.5703125" style="88" customWidth="1"/>
    <col min="9751" max="9984" width="9.140625" style="88"/>
    <col min="9985" max="9985" width="3.28515625" style="88" customWidth="1"/>
    <col min="9986" max="9986" width="8.5703125" style="88" customWidth="1"/>
    <col min="9987" max="9987" width="10.42578125" style="88" customWidth="1"/>
    <col min="9988" max="9988" width="10.140625" style="88" customWidth="1"/>
    <col min="9989" max="9989" width="4" style="88" customWidth="1"/>
    <col min="9990" max="9990" width="13.5703125" style="88" customWidth="1"/>
    <col min="9991" max="9991" width="7" style="88" customWidth="1"/>
    <col min="9992" max="9992" width="5.28515625" style="88" customWidth="1"/>
    <col min="9993" max="9993" width="8.42578125" style="88" customWidth="1"/>
    <col min="9994" max="9994" width="0" style="88" hidden="1" customWidth="1"/>
    <col min="9995" max="9995" width="11.42578125" style="88" customWidth="1"/>
    <col min="9996" max="9997" width="13.7109375" style="88" customWidth="1"/>
    <col min="9998" max="9998" width="4.7109375" style="88" customWidth="1"/>
    <col min="9999" max="9999" width="5.28515625" style="88" customWidth="1"/>
    <col min="10000" max="10000" width="3.5703125" style="88" customWidth="1"/>
    <col min="10001" max="10001" width="4.5703125" style="88" customWidth="1"/>
    <col min="10002" max="10002" width="1.140625" style="88" customWidth="1"/>
    <col min="10003" max="10003" width="7.85546875" style="88" customWidth="1"/>
    <col min="10004" max="10004" width="5.7109375" style="88" customWidth="1"/>
    <col min="10005" max="10005" width="1.7109375" style="88" customWidth="1"/>
    <col min="10006" max="10006" width="1.5703125" style="88" customWidth="1"/>
    <col min="10007" max="10240" width="9.140625" style="88"/>
    <col min="10241" max="10241" width="3.28515625" style="88" customWidth="1"/>
    <col min="10242" max="10242" width="8.5703125" style="88" customWidth="1"/>
    <col min="10243" max="10243" width="10.42578125" style="88" customWidth="1"/>
    <col min="10244" max="10244" width="10.140625" style="88" customWidth="1"/>
    <col min="10245" max="10245" width="4" style="88" customWidth="1"/>
    <col min="10246" max="10246" width="13.5703125" style="88" customWidth="1"/>
    <col min="10247" max="10247" width="7" style="88" customWidth="1"/>
    <col min="10248" max="10248" width="5.28515625" style="88" customWidth="1"/>
    <col min="10249" max="10249" width="8.42578125" style="88" customWidth="1"/>
    <col min="10250" max="10250" width="0" style="88" hidden="1" customWidth="1"/>
    <col min="10251" max="10251" width="11.42578125" style="88" customWidth="1"/>
    <col min="10252" max="10253" width="13.7109375" style="88" customWidth="1"/>
    <col min="10254" max="10254" width="4.7109375" style="88" customWidth="1"/>
    <col min="10255" max="10255" width="5.28515625" style="88" customWidth="1"/>
    <col min="10256" max="10256" width="3.5703125" style="88" customWidth="1"/>
    <col min="10257" max="10257" width="4.5703125" style="88" customWidth="1"/>
    <col min="10258" max="10258" width="1.140625" style="88" customWidth="1"/>
    <col min="10259" max="10259" width="7.85546875" style="88" customWidth="1"/>
    <col min="10260" max="10260" width="5.7109375" style="88" customWidth="1"/>
    <col min="10261" max="10261" width="1.7109375" style="88" customWidth="1"/>
    <col min="10262" max="10262" width="1.5703125" style="88" customWidth="1"/>
    <col min="10263" max="10496" width="9.140625" style="88"/>
    <col min="10497" max="10497" width="3.28515625" style="88" customWidth="1"/>
    <col min="10498" max="10498" width="8.5703125" style="88" customWidth="1"/>
    <col min="10499" max="10499" width="10.42578125" style="88" customWidth="1"/>
    <col min="10500" max="10500" width="10.140625" style="88" customWidth="1"/>
    <col min="10501" max="10501" width="4" style="88" customWidth="1"/>
    <col min="10502" max="10502" width="13.5703125" style="88" customWidth="1"/>
    <col min="10503" max="10503" width="7" style="88" customWidth="1"/>
    <col min="10504" max="10504" width="5.28515625" style="88" customWidth="1"/>
    <col min="10505" max="10505" width="8.42578125" style="88" customWidth="1"/>
    <col min="10506" max="10506" width="0" style="88" hidden="1" customWidth="1"/>
    <col min="10507" max="10507" width="11.42578125" style="88" customWidth="1"/>
    <col min="10508" max="10509" width="13.7109375" style="88" customWidth="1"/>
    <col min="10510" max="10510" width="4.7109375" style="88" customWidth="1"/>
    <col min="10511" max="10511" width="5.28515625" style="88" customWidth="1"/>
    <col min="10512" max="10512" width="3.5703125" style="88" customWidth="1"/>
    <col min="10513" max="10513" width="4.5703125" style="88" customWidth="1"/>
    <col min="10514" max="10514" width="1.140625" style="88" customWidth="1"/>
    <col min="10515" max="10515" width="7.85546875" style="88" customWidth="1"/>
    <col min="10516" max="10516" width="5.7109375" style="88" customWidth="1"/>
    <col min="10517" max="10517" width="1.7109375" style="88" customWidth="1"/>
    <col min="10518" max="10518" width="1.5703125" style="88" customWidth="1"/>
    <col min="10519" max="10752" width="9.140625" style="88"/>
    <col min="10753" max="10753" width="3.28515625" style="88" customWidth="1"/>
    <col min="10754" max="10754" width="8.5703125" style="88" customWidth="1"/>
    <col min="10755" max="10755" width="10.42578125" style="88" customWidth="1"/>
    <col min="10756" max="10756" width="10.140625" style="88" customWidth="1"/>
    <col min="10757" max="10757" width="4" style="88" customWidth="1"/>
    <col min="10758" max="10758" width="13.5703125" style="88" customWidth="1"/>
    <col min="10759" max="10759" width="7" style="88" customWidth="1"/>
    <col min="10760" max="10760" width="5.28515625" style="88" customWidth="1"/>
    <col min="10761" max="10761" width="8.42578125" style="88" customWidth="1"/>
    <col min="10762" max="10762" width="0" style="88" hidden="1" customWidth="1"/>
    <col min="10763" max="10763" width="11.42578125" style="88" customWidth="1"/>
    <col min="10764" max="10765" width="13.7109375" style="88" customWidth="1"/>
    <col min="10766" max="10766" width="4.7109375" style="88" customWidth="1"/>
    <col min="10767" max="10767" width="5.28515625" style="88" customWidth="1"/>
    <col min="10768" max="10768" width="3.5703125" style="88" customWidth="1"/>
    <col min="10769" max="10769" width="4.5703125" style="88" customWidth="1"/>
    <col min="10770" max="10770" width="1.140625" style="88" customWidth="1"/>
    <col min="10771" max="10771" width="7.85546875" style="88" customWidth="1"/>
    <col min="10772" max="10772" width="5.7109375" style="88" customWidth="1"/>
    <col min="10773" max="10773" width="1.7109375" style="88" customWidth="1"/>
    <col min="10774" max="10774" width="1.5703125" style="88" customWidth="1"/>
    <col min="10775" max="11008" width="9.140625" style="88"/>
    <col min="11009" max="11009" width="3.28515625" style="88" customWidth="1"/>
    <col min="11010" max="11010" width="8.5703125" style="88" customWidth="1"/>
    <col min="11011" max="11011" width="10.42578125" style="88" customWidth="1"/>
    <col min="11012" max="11012" width="10.140625" style="88" customWidth="1"/>
    <col min="11013" max="11013" width="4" style="88" customWidth="1"/>
    <col min="11014" max="11014" width="13.5703125" style="88" customWidth="1"/>
    <col min="11015" max="11015" width="7" style="88" customWidth="1"/>
    <col min="11016" max="11016" width="5.28515625" style="88" customWidth="1"/>
    <col min="11017" max="11017" width="8.42578125" style="88" customWidth="1"/>
    <col min="11018" max="11018" width="0" style="88" hidden="1" customWidth="1"/>
    <col min="11019" max="11019" width="11.42578125" style="88" customWidth="1"/>
    <col min="11020" max="11021" width="13.7109375" style="88" customWidth="1"/>
    <col min="11022" max="11022" width="4.7109375" style="88" customWidth="1"/>
    <col min="11023" max="11023" width="5.28515625" style="88" customWidth="1"/>
    <col min="11024" max="11024" width="3.5703125" style="88" customWidth="1"/>
    <col min="11025" max="11025" width="4.5703125" style="88" customWidth="1"/>
    <col min="11026" max="11026" width="1.140625" style="88" customWidth="1"/>
    <col min="11027" max="11027" width="7.85546875" style="88" customWidth="1"/>
    <col min="11028" max="11028" width="5.7109375" style="88" customWidth="1"/>
    <col min="11029" max="11029" width="1.7109375" style="88" customWidth="1"/>
    <col min="11030" max="11030" width="1.5703125" style="88" customWidth="1"/>
    <col min="11031" max="11264" width="9.140625" style="88"/>
    <col min="11265" max="11265" width="3.28515625" style="88" customWidth="1"/>
    <col min="11266" max="11266" width="8.5703125" style="88" customWidth="1"/>
    <col min="11267" max="11267" width="10.42578125" style="88" customWidth="1"/>
    <col min="11268" max="11268" width="10.140625" style="88" customWidth="1"/>
    <col min="11269" max="11269" width="4" style="88" customWidth="1"/>
    <col min="11270" max="11270" width="13.5703125" style="88" customWidth="1"/>
    <col min="11271" max="11271" width="7" style="88" customWidth="1"/>
    <col min="11272" max="11272" width="5.28515625" style="88" customWidth="1"/>
    <col min="11273" max="11273" width="8.42578125" style="88" customWidth="1"/>
    <col min="11274" max="11274" width="0" style="88" hidden="1" customWidth="1"/>
    <col min="11275" max="11275" width="11.42578125" style="88" customWidth="1"/>
    <col min="11276" max="11277" width="13.7109375" style="88" customWidth="1"/>
    <col min="11278" max="11278" width="4.7109375" style="88" customWidth="1"/>
    <col min="11279" max="11279" width="5.28515625" style="88" customWidth="1"/>
    <col min="11280" max="11280" width="3.5703125" style="88" customWidth="1"/>
    <col min="11281" max="11281" width="4.5703125" style="88" customWidth="1"/>
    <col min="11282" max="11282" width="1.140625" style="88" customWidth="1"/>
    <col min="11283" max="11283" width="7.85546875" style="88" customWidth="1"/>
    <col min="11284" max="11284" width="5.7109375" style="88" customWidth="1"/>
    <col min="11285" max="11285" width="1.7109375" style="88" customWidth="1"/>
    <col min="11286" max="11286" width="1.5703125" style="88" customWidth="1"/>
    <col min="11287" max="11520" width="9.140625" style="88"/>
    <col min="11521" max="11521" width="3.28515625" style="88" customWidth="1"/>
    <col min="11522" max="11522" width="8.5703125" style="88" customWidth="1"/>
    <col min="11523" max="11523" width="10.42578125" style="88" customWidth="1"/>
    <col min="11524" max="11524" width="10.140625" style="88" customWidth="1"/>
    <col min="11525" max="11525" width="4" style="88" customWidth="1"/>
    <col min="11526" max="11526" width="13.5703125" style="88" customWidth="1"/>
    <col min="11527" max="11527" width="7" style="88" customWidth="1"/>
    <col min="11528" max="11528" width="5.28515625" style="88" customWidth="1"/>
    <col min="11529" max="11529" width="8.42578125" style="88" customWidth="1"/>
    <col min="11530" max="11530" width="0" style="88" hidden="1" customWidth="1"/>
    <col min="11531" max="11531" width="11.42578125" style="88" customWidth="1"/>
    <col min="11532" max="11533" width="13.7109375" style="88" customWidth="1"/>
    <col min="11534" max="11534" width="4.7109375" style="88" customWidth="1"/>
    <col min="11535" max="11535" width="5.28515625" style="88" customWidth="1"/>
    <col min="11536" max="11536" width="3.5703125" style="88" customWidth="1"/>
    <col min="11537" max="11537" width="4.5703125" style="88" customWidth="1"/>
    <col min="11538" max="11538" width="1.140625" style="88" customWidth="1"/>
    <col min="11539" max="11539" width="7.85546875" style="88" customWidth="1"/>
    <col min="11540" max="11540" width="5.7109375" style="88" customWidth="1"/>
    <col min="11541" max="11541" width="1.7109375" style="88" customWidth="1"/>
    <col min="11542" max="11542" width="1.5703125" style="88" customWidth="1"/>
    <col min="11543" max="11776" width="9.140625" style="88"/>
    <col min="11777" max="11777" width="3.28515625" style="88" customWidth="1"/>
    <col min="11778" max="11778" width="8.5703125" style="88" customWidth="1"/>
    <col min="11779" max="11779" width="10.42578125" style="88" customWidth="1"/>
    <col min="11780" max="11780" width="10.140625" style="88" customWidth="1"/>
    <col min="11781" max="11781" width="4" style="88" customWidth="1"/>
    <col min="11782" max="11782" width="13.5703125" style="88" customWidth="1"/>
    <col min="11783" max="11783" width="7" style="88" customWidth="1"/>
    <col min="11784" max="11784" width="5.28515625" style="88" customWidth="1"/>
    <col min="11785" max="11785" width="8.42578125" style="88" customWidth="1"/>
    <col min="11786" max="11786" width="0" style="88" hidden="1" customWidth="1"/>
    <col min="11787" max="11787" width="11.42578125" style="88" customWidth="1"/>
    <col min="11788" max="11789" width="13.7109375" style="88" customWidth="1"/>
    <col min="11790" max="11790" width="4.7109375" style="88" customWidth="1"/>
    <col min="11791" max="11791" width="5.28515625" style="88" customWidth="1"/>
    <col min="11792" max="11792" width="3.5703125" style="88" customWidth="1"/>
    <col min="11793" max="11793" width="4.5703125" style="88" customWidth="1"/>
    <col min="11794" max="11794" width="1.140625" style="88" customWidth="1"/>
    <col min="11795" max="11795" width="7.85546875" style="88" customWidth="1"/>
    <col min="11796" max="11796" width="5.7109375" style="88" customWidth="1"/>
    <col min="11797" max="11797" width="1.7109375" style="88" customWidth="1"/>
    <col min="11798" max="11798" width="1.5703125" style="88" customWidth="1"/>
    <col min="11799" max="12032" width="9.140625" style="88"/>
    <col min="12033" max="12033" width="3.28515625" style="88" customWidth="1"/>
    <col min="12034" max="12034" width="8.5703125" style="88" customWidth="1"/>
    <col min="12035" max="12035" width="10.42578125" style="88" customWidth="1"/>
    <col min="12036" max="12036" width="10.140625" style="88" customWidth="1"/>
    <col min="12037" max="12037" width="4" style="88" customWidth="1"/>
    <col min="12038" max="12038" width="13.5703125" style="88" customWidth="1"/>
    <col min="12039" max="12039" width="7" style="88" customWidth="1"/>
    <col min="12040" max="12040" width="5.28515625" style="88" customWidth="1"/>
    <col min="12041" max="12041" width="8.42578125" style="88" customWidth="1"/>
    <col min="12042" max="12042" width="0" style="88" hidden="1" customWidth="1"/>
    <col min="12043" max="12043" width="11.42578125" style="88" customWidth="1"/>
    <col min="12044" max="12045" width="13.7109375" style="88" customWidth="1"/>
    <col min="12046" max="12046" width="4.7109375" style="88" customWidth="1"/>
    <col min="12047" max="12047" width="5.28515625" style="88" customWidth="1"/>
    <col min="12048" max="12048" width="3.5703125" style="88" customWidth="1"/>
    <col min="12049" max="12049" width="4.5703125" style="88" customWidth="1"/>
    <col min="12050" max="12050" width="1.140625" style="88" customWidth="1"/>
    <col min="12051" max="12051" width="7.85546875" style="88" customWidth="1"/>
    <col min="12052" max="12052" width="5.7109375" style="88" customWidth="1"/>
    <col min="12053" max="12053" width="1.7109375" style="88" customWidth="1"/>
    <col min="12054" max="12054" width="1.5703125" style="88" customWidth="1"/>
    <col min="12055" max="12288" width="9.140625" style="88"/>
    <col min="12289" max="12289" width="3.28515625" style="88" customWidth="1"/>
    <col min="12290" max="12290" width="8.5703125" style="88" customWidth="1"/>
    <col min="12291" max="12291" width="10.42578125" style="88" customWidth="1"/>
    <col min="12292" max="12292" width="10.140625" style="88" customWidth="1"/>
    <col min="12293" max="12293" width="4" style="88" customWidth="1"/>
    <col min="12294" max="12294" width="13.5703125" style="88" customWidth="1"/>
    <col min="12295" max="12295" width="7" style="88" customWidth="1"/>
    <col min="12296" max="12296" width="5.28515625" style="88" customWidth="1"/>
    <col min="12297" max="12297" width="8.42578125" style="88" customWidth="1"/>
    <col min="12298" max="12298" width="0" style="88" hidden="1" customWidth="1"/>
    <col min="12299" max="12299" width="11.42578125" style="88" customWidth="1"/>
    <col min="12300" max="12301" width="13.7109375" style="88" customWidth="1"/>
    <col min="12302" max="12302" width="4.7109375" style="88" customWidth="1"/>
    <col min="12303" max="12303" width="5.28515625" style="88" customWidth="1"/>
    <col min="12304" max="12304" width="3.5703125" style="88" customWidth="1"/>
    <col min="12305" max="12305" width="4.5703125" style="88" customWidth="1"/>
    <col min="12306" max="12306" width="1.140625" style="88" customWidth="1"/>
    <col min="12307" max="12307" width="7.85546875" style="88" customWidth="1"/>
    <col min="12308" max="12308" width="5.7109375" style="88" customWidth="1"/>
    <col min="12309" max="12309" width="1.7109375" style="88" customWidth="1"/>
    <col min="12310" max="12310" width="1.5703125" style="88" customWidth="1"/>
    <col min="12311" max="12544" width="9.140625" style="88"/>
    <col min="12545" max="12545" width="3.28515625" style="88" customWidth="1"/>
    <col min="12546" max="12546" width="8.5703125" style="88" customWidth="1"/>
    <col min="12547" max="12547" width="10.42578125" style="88" customWidth="1"/>
    <col min="12548" max="12548" width="10.140625" style="88" customWidth="1"/>
    <col min="12549" max="12549" width="4" style="88" customWidth="1"/>
    <col min="12550" max="12550" width="13.5703125" style="88" customWidth="1"/>
    <col min="12551" max="12551" width="7" style="88" customWidth="1"/>
    <col min="12552" max="12552" width="5.28515625" style="88" customWidth="1"/>
    <col min="12553" max="12553" width="8.42578125" style="88" customWidth="1"/>
    <col min="12554" max="12554" width="0" style="88" hidden="1" customWidth="1"/>
    <col min="12555" max="12555" width="11.42578125" style="88" customWidth="1"/>
    <col min="12556" max="12557" width="13.7109375" style="88" customWidth="1"/>
    <col min="12558" max="12558" width="4.7109375" style="88" customWidth="1"/>
    <col min="12559" max="12559" width="5.28515625" style="88" customWidth="1"/>
    <col min="12560" max="12560" width="3.5703125" style="88" customWidth="1"/>
    <col min="12561" max="12561" width="4.5703125" style="88" customWidth="1"/>
    <col min="12562" max="12562" width="1.140625" style="88" customWidth="1"/>
    <col min="12563" max="12563" width="7.85546875" style="88" customWidth="1"/>
    <col min="12564" max="12564" width="5.7109375" style="88" customWidth="1"/>
    <col min="12565" max="12565" width="1.7109375" style="88" customWidth="1"/>
    <col min="12566" max="12566" width="1.5703125" style="88" customWidth="1"/>
    <col min="12567" max="12800" width="9.140625" style="88"/>
    <col min="12801" max="12801" width="3.28515625" style="88" customWidth="1"/>
    <col min="12802" max="12802" width="8.5703125" style="88" customWidth="1"/>
    <col min="12803" max="12803" width="10.42578125" style="88" customWidth="1"/>
    <col min="12804" max="12804" width="10.140625" style="88" customWidth="1"/>
    <col min="12805" max="12805" width="4" style="88" customWidth="1"/>
    <col min="12806" max="12806" width="13.5703125" style="88" customWidth="1"/>
    <col min="12807" max="12807" width="7" style="88" customWidth="1"/>
    <col min="12808" max="12808" width="5.28515625" style="88" customWidth="1"/>
    <col min="12809" max="12809" width="8.42578125" style="88" customWidth="1"/>
    <col min="12810" max="12810" width="0" style="88" hidden="1" customWidth="1"/>
    <col min="12811" max="12811" width="11.42578125" style="88" customWidth="1"/>
    <col min="12812" max="12813" width="13.7109375" style="88" customWidth="1"/>
    <col min="12814" max="12814" width="4.7109375" style="88" customWidth="1"/>
    <col min="12815" max="12815" width="5.28515625" style="88" customWidth="1"/>
    <col min="12816" max="12816" width="3.5703125" style="88" customWidth="1"/>
    <col min="12817" max="12817" width="4.5703125" style="88" customWidth="1"/>
    <col min="12818" max="12818" width="1.140625" style="88" customWidth="1"/>
    <col min="12819" max="12819" width="7.85546875" style="88" customWidth="1"/>
    <col min="12820" max="12820" width="5.7109375" style="88" customWidth="1"/>
    <col min="12821" max="12821" width="1.7109375" style="88" customWidth="1"/>
    <col min="12822" max="12822" width="1.5703125" style="88" customWidth="1"/>
    <col min="12823" max="13056" width="9.140625" style="88"/>
    <col min="13057" max="13057" width="3.28515625" style="88" customWidth="1"/>
    <col min="13058" max="13058" width="8.5703125" style="88" customWidth="1"/>
    <col min="13059" max="13059" width="10.42578125" style="88" customWidth="1"/>
    <col min="13060" max="13060" width="10.140625" style="88" customWidth="1"/>
    <col min="13061" max="13061" width="4" style="88" customWidth="1"/>
    <col min="13062" max="13062" width="13.5703125" style="88" customWidth="1"/>
    <col min="13063" max="13063" width="7" style="88" customWidth="1"/>
    <col min="13064" max="13064" width="5.28515625" style="88" customWidth="1"/>
    <col min="13065" max="13065" width="8.42578125" style="88" customWidth="1"/>
    <col min="13066" max="13066" width="0" style="88" hidden="1" customWidth="1"/>
    <col min="13067" max="13067" width="11.42578125" style="88" customWidth="1"/>
    <col min="13068" max="13069" width="13.7109375" style="88" customWidth="1"/>
    <col min="13070" max="13070" width="4.7109375" style="88" customWidth="1"/>
    <col min="13071" max="13071" width="5.28515625" style="88" customWidth="1"/>
    <col min="13072" max="13072" width="3.5703125" style="88" customWidth="1"/>
    <col min="13073" max="13073" width="4.5703125" style="88" customWidth="1"/>
    <col min="13074" max="13074" width="1.140625" style="88" customWidth="1"/>
    <col min="13075" max="13075" width="7.85546875" style="88" customWidth="1"/>
    <col min="13076" max="13076" width="5.7109375" style="88" customWidth="1"/>
    <col min="13077" max="13077" width="1.7109375" style="88" customWidth="1"/>
    <col min="13078" max="13078" width="1.5703125" style="88" customWidth="1"/>
    <col min="13079" max="13312" width="9.140625" style="88"/>
    <col min="13313" max="13313" width="3.28515625" style="88" customWidth="1"/>
    <col min="13314" max="13314" width="8.5703125" style="88" customWidth="1"/>
    <col min="13315" max="13315" width="10.42578125" style="88" customWidth="1"/>
    <col min="13316" max="13316" width="10.140625" style="88" customWidth="1"/>
    <col min="13317" max="13317" width="4" style="88" customWidth="1"/>
    <col min="13318" max="13318" width="13.5703125" style="88" customWidth="1"/>
    <col min="13319" max="13319" width="7" style="88" customWidth="1"/>
    <col min="13320" max="13320" width="5.28515625" style="88" customWidth="1"/>
    <col min="13321" max="13321" width="8.42578125" style="88" customWidth="1"/>
    <col min="13322" max="13322" width="0" style="88" hidden="1" customWidth="1"/>
    <col min="13323" max="13323" width="11.42578125" style="88" customWidth="1"/>
    <col min="13324" max="13325" width="13.7109375" style="88" customWidth="1"/>
    <col min="13326" max="13326" width="4.7109375" style="88" customWidth="1"/>
    <col min="13327" max="13327" width="5.28515625" style="88" customWidth="1"/>
    <col min="13328" max="13328" width="3.5703125" style="88" customWidth="1"/>
    <col min="13329" max="13329" width="4.5703125" style="88" customWidth="1"/>
    <col min="13330" max="13330" width="1.140625" style="88" customWidth="1"/>
    <col min="13331" max="13331" width="7.85546875" style="88" customWidth="1"/>
    <col min="13332" max="13332" width="5.7109375" style="88" customWidth="1"/>
    <col min="13333" max="13333" width="1.7109375" style="88" customWidth="1"/>
    <col min="13334" max="13334" width="1.5703125" style="88" customWidth="1"/>
    <col min="13335" max="13568" width="9.140625" style="88"/>
    <col min="13569" max="13569" width="3.28515625" style="88" customWidth="1"/>
    <col min="13570" max="13570" width="8.5703125" style="88" customWidth="1"/>
    <col min="13571" max="13571" width="10.42578125" style="88" customWidth="1"/>
    <col min="13572" max="13572" width="10.140625" style="88" customWidth="1"/>
    <col min="13573" max="13573" width="4" style="88" customWidth="1"/>
    <col min="13574" max="13574" width="13.5703125" style="88" customWidth="1"/>
    <col min="13575" max="13575" width="7" style="88" customWidth="1"/>
    <col min="13576" max="13576" width="5.28515625" style="88" customWidth="1"/>
    <col min="13577" max="13577" width="8.42578125" style="88" customWidth="1"/>
    <col min="13578" max="13578" width="0" style="88" hidden="1" customWidth="1"/>
    <col min="13579" max="13579" width="11.42578125" style="88" customWidth="1"/>
    <col min="13580" max="13581" width="13.7109375" style="88" customWidth="1"/>
    <col min="13582" max="13582" width="4.7109375" style="88" customWidth="1"/>
    <col min="13583" max="13583" width="5.28515625" style="88" customWidth="1"/>
    <col min="13584" max="13584" width="3.5703125" style="88" customWidth="1"/>
    <col min="13585" max="13585" width="4.5703125" style="88" customWidth="1"/>
    <col min="13586" max="13586" width="1.140625" style="88" customWidth="1"/>
    <col min="13587" max="13587" width="7.85546875" style="88" customWidth="1"/>
    <col min="13588" max="13588" width="5.7109375" style="88" customWidth="1"/>
    <col min="13589" max="13589" width="1.7109375" style="88" customWidth="1"/>
    <col min="13590" max="13590" width="1.5703125" style="88" customWidth="1"/>
    <col min="13591" max="13824" width="9.140625" style="88"/>
    <col min="13825" max="13825" width="3.28515625" style="88" customWidth="1"/>
    <col min="13826" max="13826" width="8.5703125" style="88" customWidth="1"/>
    <col min="13827" max="13827" width="10.42578125" style="88" customWidth="1"/>
    <col min="13828" max="13828" width="10.140625" style="88" customWidth="1"/>
    <col min="13829" max="13829" width="4" style="88" customWidth="1"/>
    <col min="13830" max="13830" width="13.5703125" style="88" customWidth="1"/>
    <col min="13831" max="13831" width="7" style="88" customWidth="1"/>
    <col min="13832" max="13832" width="5.28515625" style="88" customWidth="1"/>
    <col min="13833" max="13833" width="8.42578125" style="88" customWidth="1"/>
    <col min="13834" max="13834" width="0" style="88" hidden="1" customWidth="1"/>
    <col min="13835" max="13835" width="11.42578125" style="88" customWidth="1"/>
    <col min="13836" max="13837" width="13.7109375" style="88" customWidth="1"/>
    <col min="13838" max="13838" width="4.7109375" style="88" customWidth="1"/>
    <col min="13839" max="13839" width="5.28515625" style="88" customWidth="1"/>
    <col min="13840" max="13840" width="3.5703125" style="88" customWidth="1"/>
    <col min="13841" max="13841" width="4.5703125" style="88" customWidth="1"/>
    <col min="13842" max="13842" width="1.140625" style="88" customWidth="1"/>
    <col min="13843" max="13843" width="7.85546875" style="88" customWidth="1"/>
    <col min="13844" max="13844" width="5.7109375" style="88" customWidth="1"/>
    <col min="13845" max="13845" width="1.7109375" style="88" customWidth="1"/>
    <col min="13846" max="13846" width="1.5703125" style="88" customWidth="1"/>
    <col min="13847" max="14080" width="9.140625" style="88"/>
    <col min="14081" max="14081" width="3.28515625" style="88" customWidth="1"/>
    <col min="14082" max="14082" width="8.5703125" style="88" customWidth="1"/>
    <col min="14083" max="14083" width="10.42578125" style="88" customWidth="1"/>
    <col min="14084" max="14084" width="10.140625" style="88" customWidth="1"/>
    <col min="14085" max="14085" width="4" style="88" customWidth="1"/>
    <col min="14086" max="14086" width="13.5703125" style="88" customWidth="1"/>
    <col min="14087" max="14087" width="7" style="88" customWidth="1"/>
    <col min="14088" max="14088" width="5.28515625" style="88" customWidth="1"/>
    <col min="14089" max="14089" width="8.42578125" style="88" customWidth="1"/>
    <col min="14090" max="14090" width="0" style="88" hidden="1" customWidth="1"/>
    <col min="14091" max="14091" width="11.42578125" style="88" customWidth="1"/>
    <col min="14092" max="14093" width="13.7109375" style="88" customWidth="1"/>
    <col min="14094" max="14094" width="4.7109375" style="88" customWidth="1"/>
    <col min="14095" max="14095" width="5.28515625" style="88" customWidth="1"/>
    <col min="14096" max="14096" width="3.5703125" style="88" customWidth="1"/>
    <col min="14097" max="14097" width="4.5703125" style="88" customWidth="1"/>
    <col min="14098" max="14098" width="1.140625" style="88" customWidth="1"/>
    <col min="14099" max="14099" width="7.85546875" style="88" customWidth="1"/>
    <col min="14100" max="14100" width="5.7109375" style="88" customWidth="1"/>
    <col min="14101" max="14101" width="1.7109375" style="88" customWidth="1"/>
    <col min="14102" max="14102" width="1.5703125" style="88" customWidth="1"/>
    <col min="14103" max="14336" width="9.140625" style="88"/>
    <col min="14337" max="14337" width="3.28515625" style="88" customWidth="1"/>
    <col min="14338" max="14338" width="8.5703125" style="88" customWidth="1"/>
    <col min="14339" max="14339" width="10.42578125" style="88" customWidth="1"/>
    <col min="14340" max="14340" width="10.140625" style="88" customWidth="1"/>
    <col min="14341" max="14341" width="4" style="88" customWidth="1"/>
    <col min="14342" max="14342" width="13.5703125" style="88" customWidth="1"/>
    <col min="14343" max="14343" width="7" style="88" customWidth="1"/>
    <col min="14344" max="14344" width="5.28515625" style="88" customWidth="1"/>
    <col min="14345" max="14345" width="8.42578125" style="88" customWidth="1"/>
    <col min="14346" max="14346" width="0" style="88" hidden="1" customWidth="1"/>
    <col min="14347" max="14347" width="11.42578125" style="88" customWidth="1"/>
    <col min="14348" max="14349" width="13.7109375" style="88" customWidth="1"/>
    <col min="14350" max="14350" width="4.7109375" style="88" customWidth="1"/>
    <col min="14351" max="14351" width="5.28515625" style="88" customWidth="1"/>
    <col min="14352" max="14352" width="3.5703125" style="88" customWidth="1"/>
    <col min="14353" max="14353" width="4.5703125" style="88" customWidth="1"/>
    <col min="14354" max="14354" width="1.140625" style="88" customWidth="1"/>
    <col min="14355" max="14355" width="7.85546875" style="88" customWidth="1"/>
    <col min="14356" max="14356" width="5.7109375" style="88" customWidth="1"/>
    <col min="14357" max="14357" width="1.7109375" style="88" customWidth="1"/>
    <col min="14358" max="14358" width="1.5703125" style="88" customWidth="1"/>
    <col min="14359" max="14592" width="9.140625" style="88"/>
    <col min="14593" max="14593" width="3.28515625" style="88" customWidth="1"/>
    <col min="14594" max="14594" width="8.5703125" style="88" customWidth="1"/>
    <col min="14595" max="14595" width="10.42578125" style="88" customWidth="1"/>
    <col min="14596" max="14596" width="10.140625" style="88" customWidth="1"/>
    <col min="14597" max="14597" width="4" style="88" customWidth="1"/>
    <col min="14598" max="14598" width="13.5703125" style="88" customWidth="1"/>
    <col min="14599" max="14599" width="7" style="88" customWidth="1"/>
    <col min="14600" max="14600" width="5.28515625" style="88" customWidth="1"/>
    <col min="14601" max="14601" width="8.42578125" style="88" customWidth="1"/>
    <col min="14602" max="14602" width="0" style="88" hidden="1" customWidth="1"/>
    <col min="14603" max="14603" width="11.42578125" style="88" customWidth="1"/>
    <col min="14604" max="14605" width="13.7109375" style="88" customWidth="1"/>
    <col min="14606" max="14606" width="4.7109375" style="88" customWidth="1"/>
    <col min="14607" max="14607" width="5.28515625" style="88" customWidth="1"/>
    <col min="14608" max="14608" width="3.5703125" style="88" customWidth="1"/>
    <col min="14609" max="14609" width="4.5703125" style="88" customWidth="1"/>
    <col min="14610" max="14610" width="1.140625" style="88" customWidth="1"/>
    <col min="14611" max="14611" width="7.85546875" style="88" customWidth="1"/>
    <col min="14612" max="14612" width="5.7109375" style="88" customWidth="1"/>
    <col min="14613" max="14613" width="1.7109375" style="88" customWidth="1"/>
    <col min="14614" max="14614" width="1.5703125" style="88" customWidth="1"/>
    <col min="14615" max="14848" width="9.140625" style="88"/>
    <col min="14849" max="14849" width="3.28515625" style="88" customWidth="1"/>
    <col min="14850" max="14850" width="8.5703125" style="88" customWidth="1"/>
    <col min="14851" max="14851" width="10.42578125" style="88" customWidth="1"/>
    <col min="14852" max="14852" width="10.140625" style="88" customWidth="1"/>
    <col min="14853" max="14853" width="4" style="88" customWidth="1"/>
    <col min="14854" max="14854" width="13.5703125" style="88" customWidth="1"/>
    <col min="14855" max="14855" width="7" style="88" customWidth="1"/>
    <col min="14856" max="14856" width="5.28515625" style="88" customWidth="1"/>
    <col min="14857" max="14857" width="8.42578125" style="88" customWidth="1"/>
    <col min="14858" max="14858" width="0" style="88" hidden="1" customWidth="1"/>
    <col min="14859" max="14859" width="11.42578125" style="88" customWidth="1"/>
    <col min="14860" max="14861" width="13.7109375" style="88" customWidth="1"/>
    <col min="14862" max="14862" width="4.7109375" style="88" customWidth="1"/>
    <col min="14863" max="14863" width="5.28515625" style="88" customWidth="1"/>
    <col min="14864" max="14864" width="3.5703125" style="88" customWidth="1"/>
    <col min="14865" max="14865" width="4.5703125" style="88" customWidth="1"/>
    <col min="14866" max="14866" width="1.140625" style="88" customWidth="1"/>
    <col min="14867" max="14867" width="7.85546875" style="88" customWidth="1"/>
    <col min="14868" max="14868" width="5.7109375" style="88" customWidth="1"/>
    <col min="14869" max="14869" width="1.7109375" style="88" customWidth="1"/>
    <col min="14870" max="14870" width="1.5703125" style="88" customWidth="1"/>
    <col min="14871" max="15104" width="9.140625" style="88"/>
    <col min="15105" max="15105" width="3.28515625" style="88" customWidth="1"/>
    <col min="15106" max="15106" width="8.5703125" style="88" customWidth="1"/>
    <col min="15107" max="15107" width="10.42578125" style="88" customWidth="1"/>
    <col min="15108" max="15108" width="10.140625" style="88" customWidth="1"/>
    <col min="15109" max="15109" width="4" style="88" customWidth="1"/>
    <col min="15110" max="15110" width="13.5703125" style="88" customWidth="1"/>
    <col min="15111" max="15111" width="7" style="88" customWidth="1"/>
    <col min="15112" max="15112" width="5.28515625" style="88" customWidth="1"/>
    <col min="15113" max="15113" width="8.42578125" style="88" customWidth="1"/>
    <col min="15114" max="15114" width="0" style="88" hidden="1" customWidth="1"/>
    <col min="15115" max="15115" width="11.42578125" style="88" customWidth="1"/>
    <col min="15116" max="15117" width="13.7109375" style="88" customWidth="1"/>
    <col min="15118" max="15118" width="4.7109375" style="88" customWidth="1"/>
    <col min="15119" max="15119" width="5.28515625" style="88" customWidth="1"/>
    <col min="15120" max="15120" width="3.5703125" style="88" customWidth="1"/>
    <col min="15121" max="15121" width="4.5703125" style="88" customWidth="1"/>
    <col min="15122" max="15122" width="1.140625" style="88" customWidth="1"/>
    <col min="15123" max="15123" width="7.85546875" style="88" customWidth="1"/>
    <col min="15124" max="15124" width="5.7109375" style="88" customWidth="1"/>
    <col min="15125" max="15125" width="1.7109375" style="88" customWidth="1"/>
    <col min="15126" max="15126" width="1.5703125" style="88" customWidth="1"/>
    <col min="15127" max="15360" width="9.140625" style="88"/>
    <col min="15361" max="15361" width="3.28515625" style="88" customWidth="1"/>
    <col min="15362" max="15362" width="8.5703125" style="88" customWidth="1"/>
    <col min="15363" max="15363" width="10.42578125" style="88" customWidth="1"/>
    <col min="15364" max="15364" width="10.140625" style="88" customWidth="1"/>
    <col min="15365" max="15365" width="4" style="88" customWidth="1"/>
    <col min="15366" max="15366" width="13.5703125" style="88" customWidth="1"/>
    <col min="15367" max="15367" width="7" style="88" customWidth="1"/>
    <col min="15368" max="15368" width="5.28515625" style="88" customWidth="1"/>
    <col min="15369" max="15369" width="8.42578125" style="88" customWidth="1"/>
    <col min="15370" max="15370" width="0" style="88" hidden="1" customWidth="1"/>
    <col min="15371" max="15371" width="11.42578125" style="88" customWidth="1"/>
    <col min="15372" max="15373" width="13.7109375" style="88" customWidth="1"/>
    <col min="15374" max="15374" width="4.7109375" style="88" customWidth="1"/>
    <col min="15375" max="15375" width="5.28515625" style="88" customWidth="1"/>
    <col min="15376" max="15376" width="3.5703125" style="88" customWidth="1"/>
    <col min="15377" max="15377" width="4.5703125" style="88" customWidth="1"/>
    <col min="15378" max="15378" width="1.140625" style="88" customWidth="1"/>
    <col min="15379" max="15379" width="7.85546875" style="88" customWidth="1"/>
    <col min="15380" max="15380" width="5.7109375" style="88" customWidth="1"/>
    <col min="15381" max="15381" width="1.7109375" style="88" customWidth="1"/>
    <col min="15382" max="15382" width="1.5703125" style="88" customWidth="1"/>
    <col min="15383" max="15616" width="9.140625" style="88"/>
    <col min="15617" max="15617" width="3.28515625" style="88" customWidth="1"/>
    <col min="15618" max="15618" width="8.5703125" style="88" customWidth="1"/>
    <col min="15619" max="15619" width="10.42578125" style="88" customWidth="1"/>
    <col min="15620" max="15620" width="10.140625" style="88" customWidth="1"/>
    <col min="15621" max="15621" width="4" style="88" customWidth="1"/>
    <col min="15622" max="15622" width="13.5703125" style="88" customWidth="1"/>
    <col min="15623" max="15623" width="7" style="88" customWidth="1"/>
    <col min="15624" max="15624" width="5.28515625" style="88" customWidth="1"/>
    <col min="15625" max="15625" width="8.42578125" style="88" customWidth="1"/>
    <col min="15626" max="15626" width="0" style="88" hidden="1" customWidth="1"/>
    <col min="15627" max="15627" width="11.42578125" style="88" customWidth="1"/>
    <col min="15628" max="15629" width="13.7109375" style="88" customWidth="1"/>
    <col min="15630" max="15630" width="4.7109375" style="88" customWidth="1"/>
    <col min="15631" max="15631" width="5.28515625" style="88" customWidth="1"/>
    <col min="15632" max="15632" width="3.5703125" style="88" customWidth="1"/>
    <col min="15633" max="15633" width="4.5703125" style="88" customWidth="1"/>
    <col min="15634" max="15634" width="1.140625" style="88" customWidth="1"/>
    <col min="15635" max="15635" width="7.85546875" style="88" customWidth="1"/>
    <col min="15636" max="15636" width="5.7109375" style="88" customWidth="1"/>
    <col min="15637" max="15637" width="1.7109375" style="88" customWidth="1"/>
    <col min="15638" max="15638" width="1.5703125" style="88" customWidth="1"/>
    <col min="15639" max="15872" width="9.140625" style="88"/>
    <col min="15873" max="15873" width="3.28515625" style="88" customWidth="1"/>
    <col min="15874" max="15874" width="8.5703125" style="88" customWidth="1"/>
    <col min="15875" max="15875" width="10.42578125" style="88" customWidth="1"/>
    <col min="15876" max="15876" width="10.140625" style="88" customWidth="1"/>
    <col min="15877" max="15877" width="4" style="88" customWidth="1"/>
    <col min="15878" max="15878" width="13.5703125" style="88" customWidth="1"/>
    <col min="15879" max="15879" width="7" style="88" customWidth="1"/>
    <col min="15880" max="15880" width="5.28515625" style="88" customWidth="1"/>
    <col min="15881" max="15881" width="8.42578125" style="88" customWidth="1"/>
    <col min="15882" max="15882" width="0" style="88" hidden="1" customWidth="1"/>
    <col min="15883" max="15883" width="11.42578125" style="88" customWidth="1"/>
    <col min="15884" max="15885" width="13.7109375" style="88" customWidth="1"/>
    <col min="15886" max="15886" width="4.7109375" style="88" customWidth="1"/>
    <col min="15887" max="15887" width="5.28515625" style="88" customWidth="1"/>
    <col min="15888" max="15888" width="3.5703125" style="88" customWidth="1"/>
    <col min="15889" max="15889" width="4.5703125" style="88" customWidth="1"/>
    <col min="15890" max="15890" width="1.140625" style="88" customWidth="1"/>
    <col min="15891" max="15891" width="7.85546875" style="88" customWidth="1"/>
    <col min="15892" max="15892" width="5.7109375" style="88" customWidth="1"/>
    <col min="15893" max="15893" width="1.7109375" style="88" customWidth="1"/>
    <col min="15894" max="15894" width="1.5703125" style="88" customWidth="1"/>
    <col min="15895" max="16128" width="9.140625" style="88"/>
    <col min="16129" max="16129" width="3.28515625" style="88" customWidth="1"/>
    <col min="16130" max="16130" width="8.5703125" style="88" customWidth="1"/>
    <col min="16131" max="16131" width="10.42578125" style="88" customWidth="1"/>
    <col min="16132" max="16132" width="10.140625" style="88" customWidth="1"/>
    <col min="16133" max="16133" width="4" style="88" customWidth="1"/>
    <col min="16134" max="16134" width="13.5703125" style="88" customWidth="1"/>
    <col min="16135" max="16135" width="7" style="88" customWidth="1"/>
    <col min="16136" max="16136" width="5.28515625" style="88" customWidth="1"/>
    <col min="16137" max="16137" width="8.42578125" style="88" customWidth="1"/>
    <col min="16138" max="16138" width="0" style="88" hidden="1" customWidth="1"/>
    <col min="16139" max="16139" width="11.42578125" style="88" customWidth="1"/>
    <col min="16140" max="16141" width="13.7109375" style="88" customWidth="1"/>
    <col min="16142" max="16142" width="4.7109375" style="88" customWidth="1"/>
    <col min="16143" max="16143" width="5.28515625" style="88" customWidth="1"/>
    <col min="16144" max="16144" width="3.5703125" style="88" customWidth="1"/>
    <col min="16145" max="16145" width="4.5703125" style="88" customWidth="1"/>
    <col min="16146" max="16146" width="1.140625" style="88" customWidth="1"/>
    <col min="16147" max="16147" width="7.85546875" style="88" customWidth="1"/>
    <col min="16148" max="16148" width="5.7109375" style="88" customWidth="1"/>
    <col min="16149" max="16149" width="1.7109375" style="88" customWidth="1"/>
    <col min="16150" max="16150" width="1.5703125" style="88" customWidth="1"/>
    <col min="16151" max="16384" width="9.140625" style="88"/>
  </cols>
  <sheetData>
    <row r="1" spans="2:21" ht="4.5" customHeight="1" x14ac:dyDescent="0.2"/>
    <row r="2" spans="2:21" x14ac:dyDescent="0.2">
      <c r="P2" s="89" t="s">
        <v>42</v>
      </c>
      <c r="Q2" s="90"/>
      <c r="S2" s="91">
        <v>45958.429582982579</v>
      </c>
      <c r="T2" s="90"/>
    </row>
    <row r="3" spans="2:21" ht="12.75" customHeight="1" x14ac:dyDescent="0.2">
      <c r="B3" s="92" t="s">
        <v>172</v>
      </c>
      <c r="C3" s="90"/>
      <c r="D3" s="90"/>
      <c r="E3" s="90"/>
      <c r="F3" s="90"/>
      <c r="P3" s="90"/>
      <c r="Q3" s="90"/>
      <c r="S3" s="90"/>
      <c r="T3" s="90"/>
    </row>
    <row r="4" spans="2:21" x14ac:dyDescent="0.2">
      <c r="B4" s="90"/>
      <c r="C4" s="90"/>
      <c r="D4" s="90"/>
      <c r="E4" s="90"/>
      <c r="F4" s="90"/>
    </row>
    <row r="5" spans="2:21" ht="409.6" hidden="1" customHeight="1" x14ac:dyDescent="0.2"/>
    <row r="6" spans="2:21" x14ac:dyDescent="0.2">
      <c r="B6" s="92" t="s">
        <v>43</v>
      </c>
      <c r="C6" s="90"/>
      <c r="D6" s="90"/>
      <c r="E6" s="90"/>
      <c r="O6" s="89" t="s">
        <v>44</v>
      </c>
      <c r="P6" s="90"/>
      <c r="Q6" s="90"/>
      <c r="S6" s="93">
        <v>45958.429583028927</v>
      </c>
      <c r="T6" s="90"/>
    </row>
    <row r="7" spans="2:21" ht="12.75" customHeight="1" x14ac:dyDescent="0.2">
      <c r="B7" s="90"/>
      <c r="C7" s="90"/>
      <c r="D7" s="90"/>
      <c r="E7" s="90"/>
      <c r="F7" s="86" t="s">
        <v>186</v>
      </c>
      <c r="G7" s="86"/>
      <c r="H7" s="86"/>
      <c r="I7" s="86"/>
      <c r="J7" s="86"/>
      <c r="K7" s="86"/>
      <c r="L7" s="86"/>
      <c r="M7" s="86"/>
      <c r="O7" s="90"/>
      <c r="P7" s="90"/>
      <c r="Q7" s="90"/>
      <c r="S7" s="90"/>
      <c r="T7" s="90"/>
    </row>
    <row r="8" spans="2:21" x14ac:dyDescent="0.2">
      <c r="B8" s="92" t="s">
        <v>46</v>
      </c>
      <c r="C8" s="90"/>
      <c r="D8" s="90"/>
      <c r="F8" s="86"/>
      <c r="G8" s="86"/>
      <c r="H8" s="86"/>
      <c r="I8" s="86"/>
      <c r="J8" s="86"/>
      <c r="K8" s="86"/>
      <c r="L8" s="86"/>
      <c r="M8" s="86"/>
    </row>
    <row r="9" spans="2:21" ht="24" customHeight="1" x14ac:dyDescent="0.2"/>
    <row r="10" spans="2:21" ht="13.5" thickBot="1" x14ac:dyDescent="0.25">
      <c r="B10" s="94"/>
      <c r="C10" s="94"/>
      <c r="H10" s="95"/>
      <c r="I10" s="90"/>
      <c r="J10" s="96"/>
      <c r="K10" s="96"/>
      <c r="L10" s="96"/>
      <c r="M10" s="96"/>
      <c r="N10" s="95"/>
      <c r="O10" s="90"/>
      <c r="P10" s="90"/>
      <c r="Q10" s="95"/>
      <c r="R10" s="90"/>
      <c r="S10" s="90"/>
      <c r="T10" s="95"/>
      <c r="U10" s="90"/>
    </row>
    <row r="11" spans="2:21" ht="24" thickTop="1" thickBot="1" x14ac:dyDescent="0.25">
      <c r="B11" s="97" t="s">
        <v>47</v>
      </c>
      <c r="C11" s="97" t="s">
        <v>48</v>
      </c>
      <c r="D11" s="98" t="s">
        <v>49</v>
      </c>
      <c r="E11" s="99"/>
      <c r="F11" s="99"/>
      <c r="G11" s="99"/>
      <c r="H11" s="100" t="s">
        <v>29</v>
      </c>
      <c r="I11" s="99"/>
      <c r="J11" s="101" t="s">
        <v>50</v>
      </c>
      <c r="K11" s="101" t="s">
        <v>51</v>
      </c>
      <c r="L11" s="101" t="s">
        <v>52</v>
      </c>
      <c r="M11" s="101" t="s">
        <v>53</v>
      </c>
      <c r="N11" s="100" t="s">
        <v>54</v>
      </c>
      <c r="O11" s="99"/>
      <c r="P11" s="99"/>
      <c r="Q11" s="100" t="s">
        <v>55</v>
      </c>
      <c r="R11" s="99"/>
      <c r="S11" s="99"/>
      <c r="T11" s="102"/>
      <c r="U11" s="99"/>
    </row>
    <row r="12" spans="2:21" ht="13.5" thickTop="1" x14ac:dyDescent="0.2">
      <c r="B12" s="104"/>
      <c r="C12" s="104"/>
      <c r="D12" s="105" t="s">
        <v>174</v>
      </c>
      <c r="E12" s="106"/>
      <c r="F12" s="106"/>
      <c r="G12" s="106"/>
      <c r="H12" s="107">
        <v>7263850.5199999996</v>
      </c>
      <c r="I12" s="106"/>
      <c r="J12" s="108">
        <v>0</v>
      </c>
      <c r="K12" s="108">
        <f>+K13+K18</f>
        <v>7895582.25</v>
      </c>
      <c r="L12" s="108">
        <v>9117854.3300000001</v>
      </c>
      <c r="M12" s="108">
        <v>9510877.5199999996</v>
      </c>
      <c r="N12" s="107">
        <v>9342467.5199999996</v>
      </c>
      <c r="O12" s="106"/>
      <c r="P12" s="106"/>
      <c r="Q12" s="107">
        <v>9339667.5199999996</v>
      </c>
      <c r="R12" s="106"/>
      <c r="S12" s="106"/>
      <c r="T12" s="109"/>
      <c r="U12" s="106"/>
    </row>
    <row r="13" spans="2:21" x14ac:dyDescent="0.2">
      <c r="B13" s="82"/>
      <c r="C13" s="82" t="s">
        <v>187</v>
      </c>
      <c r="D13" s="83" t="s">
        <v>3</v>
      </c>
      <c r="E13" s="67"/>
      <c r="F13" s="67"/>
      <c r="G13" s="67"/>
      <c r="H13" s="84">
        <v>7263650.5199999996</v>
      </c>
      <c r="I13" s="67"/>
      <c r="J13" s="85">
        <v>0</v>
      </c>
      <c r="K13" s="85">
        <f>+SUM(K14:K17)</f>
        <v>7895302.25</v>
      </c>
      <c r="L13" s="85">
        <v>9117654.3300000001</v>
      </c>
      <c r="M13" s="85">
        <v>9510349.5199999996</v>
      </c>
      <c r="N13" s="84">
        <v>9341939.5199999996</v>
      </c>
      <c r="O13" s="67"/>
      <c r="P13" s="67"/>
      <c r="Q13" s="84">
        <v>9339139.5199999996</v>
      </c>
      <c r="R13" s="67"/>
      <c r="S13" s="67"/>
      <c r="T13" s="74"/>
      <c r="U13" s="67"/>
    </row>
    <row r="14" spans="2:21" x14ac:dyDescent="0.2">
      <c r="B14" s="82"/>
      <c r="C14" s="82" t="s">
        <v>188</v>
      </c>
      <c r="D14" s="83" t="s">
        <v>189</v>
      </c>
      <c r="E14" s="67"/>
      <c r="F14" s="67"/>
      <c r="G14" s="67"/>
      <c r="H14" s="84">
        <v>308881.40000000002</v>
      </c>
      <c r="I14" s="67"/>
      <c r="J14" s="85">
        <v>0</v>
      </c>
      <c r="K14" s="85">
        <v>1174100.78</v>
      </c>
      <c r="L14" s="85">
        <v>308881.40000000002</v>
      </c>
      <c r="M14" s="85">
        <v>528900</v>
      </c>
      <c r="N14" s="84">
        <v>528900</v>
      </c>
      <c r="O14" s="67"/>
      <c r="P14" s="67"/>
      <c r="Q14" s="84">
        <v>519200</v>
      </c>
      <c r="R14" s="67"/>
      <c r="S14" s="67"/>
      <c r="T14" s="74"/>
      <c r="U14" s="67"/>
    </row>
    <row r="15" spans="2:21" x14ac:dyDescent="0.2">
      <c r="B15" s="82"/>
      <c r="C15" s="82" t="s">
        <v>190</v>
      </c>
      <c r="D15" s="83" t="s">
        <v>191</v>
      </c>
      <c r="E15" s="67"/>
      <c r="F15" s="67"/>
      <c r="G15" s="67"/>
      <c r="H15" s="84">
        <v>465600</v>
      </c>
      <c r="I15" s="67"/>
      <c r="J15" s="85">
        <v>0</v>
      </c>
      <c r="K15" s="85">
        <v>519396.88</v>
      </c>
      <c r="L15" s="85">
        <v>465600</v>
      </c>
      <c r="M15" s="85">
        <v>600000</v>
      </c>
      <c r="N15" s="84">
        <v>600000</v>
      </c>
      <c r="O15" s="67"/>
      <c r="P15" s="67"/>
      <c r="Q15" s="84">
        <v>600000</v>
      </c>
      <c r="R15" s="67"/>
      <c r="S15" s="67"/>
      <c r="T15" s="74"/>
      <c r="U15" s="67"/>
    </row>
    <row r="16" spans="2:21" x14ac:dyDescent="0.2">
      <c r="B16" s="82"/>
      <c r="C16" s="82" t="s">
        <v>192</v>
      </c>
      <c r="D16" s="83" t="s">
        <v>193</v>
      </c>
      <c r="E16" s="67"/>
      <c r="F16" s="67"/>
      <c r="G16" s="67"/>
      <c r="H16" s="84">
        <v>3337412.56</v>
      </c>
      <c r="I16" s="67"/>
      <c r="J16" s="85">
        <v>0</v>
      </c>
      <c r="K16" s="85">
        <f>2005427.43</f>
        <v>2005427.43</v>
      </c>
      <c r="L16" s="85">
        <v>3337412.56</v>
      </c>
      <c r="M16" s="85">
        <v>3421537.88</v>
      </c>
      <c r="N16" s="84">
        <v>3421537.88</v>
      </c>
      <c r="O16" s="67"/>
      <c r="P16" s="67"/>
      <c r="Q16" s="84">
        <v>3421537.88</v>
      </c>
      <c r="R16" s="67"/>
      <c r="S16" s="67"/>
      <c r="T16" s="74"/>
      <c r="U16" s="67"/>
    </row>
    <row r="17" spans="2:21" x14ac:dyDescent="0.2">
      <c r="B17" s="82"/>
      <c r="C17" s="82" t="s">
        <v>194</v>
      </c>
      <c r="D17" s="83" t="s">
        <v>195</v>
      </c>
      <c r="E17" s="67"/>
      <c r="F17" s="67"/>
      <c r="G17" s="67"/>
      <c r="H17" s="84">
        <v>3151756.56</v>
      </c>
      <c r="I17" s="67"/>
      <c r="J17" s="85">
        <v>0</v>
      </c>
      <c r="K17" s="85">
        <v>4196377.16</v>
      </c>
      <c r="L17" s="85">
        <v>5005760.37</v>
      </c>
      <c r="M17" s="85">
        <v>4959911.6399999997</v>
      </c>
      <c r="N17" s="84">
        <v>4791501.6399999997</v>
      </c>
      <c r="O17" s="67"/>
      <c r="P17" s="67"/>
      <c r="Q17" s="84">
        <v>4798401.6399999997</v>
      </c>
      <c r="R17" s="67"/>
      <c r="S17" s="67"/>
      <c r="T17" s="74"/>
      <c r="U17" s="67"/>
    </row>
    <row r="18" spans="2:21" x14ac:dyDescent="0.2">
      <c r="B18" s="82"/>
      <c r="C18" s="82" t="s">
        <v>196</v>
      </c>
      <c r="D18" s="83" t="s">
        <v>4</v>
      </c>
      <c r="E18" s="67"/>
      <c r="F18" s="67"/>
      <c r="G18" s="67"/>
      <c r="H18" s="84">
        <v>200</v>
      </c>
      <c r="I18" s="67"/>
      <c r="J18" s="85">
        <v>0</v>
      </c>
      <c r="K18" s="85">
        <v>280</v>
      </c>
      <c r="L18" s="85">
        <v>200</v>
      </c>
      <c r="M18" s="85">
        <v>528</v>
      </c>
      <c r="N18" s="84">
        <v>528</v>
      </c>
      <c r="O18" s="67"/>
      <c r="P18" s="67"/>
      <c r="Q18" s="84">
        <v>528</v>
      </c>
      <c r="R18" s="67"/>
      <c r="S18" s="67"/>
      <c r="T18" s="74"/>
      <c r="U18" s="67"/>
    </row>
    <row r="19" spans="2:21" x14ac:dyDescent="0.2">
      <c r="B19" s="82"/>
      <c r="C19" s="82" t="s">
        <v>197</v>
      </c>
      <c r="D19" s="83" t="s">
        <v>198</v>
      </c>
      <c r="E19" s="67"/>
      <c r="F19" s="67"/>
      <c r="G19" s="67"/>
      <c r="H19" s="84">
        <v>200</v>
      </c>
      <c r="I19" s="67"/>
      <c r="J19" s="85">
        <v>0</v>
      </c>
      <c r="K19" s="85">
        <v>280</v>
      </c>
      <c r="L19" s="85">
        <v>200</v>
      </c>
      <c r="M19" s="85">
        <v>528</v>
      </c>
      <c r="N19" s="84">
        <v>528</v>
      </c>
      <c r="O19" s="67"/>
      <c r="P19" s="67"/>
      <c r="Q19" s="84">
        <v>528</v>
      </c>
      <c r="R19" s="67"/>
      <c r="S19" s="67"/>
      <c r="T19" s="74"/>
      <c r="U19" s="67"/>
    </row>
    <row r="20" spans="2:21" x14ac:dyDescent="0.2">
      <c r="B20" s="104"/>
      <c r="C20" s="104"/>
      <c r="D20" s="105" t="s">
        <v>56</v>
      </c>
      <c r="E20" s="106"/>
      <c r="F20" s="106"/>
      <c r="G20" s="106"/>
      <c r="H20" s="107">
        <v>10003198.93</v>
      </c>
      <c r="I20" s="106"/>
      <c r="J20" s="108">
        <v>0</v>
      </c>
      <c r="K20" s="108">
        <f>+K21+K27</f>
        <v>9894376.4699999988</v>
      </c>
      <c r="L20" s="108">
        <v>10003198.93</v>
      </c>
      <c r="M20" s="108">
        <v>8569268.3399999999</v>
      </c>
      <c r="N20" s="107">
        <v>8400858.3399999999</v>
      </c>
      <c r="O20" s="106"/>
      <c r="P20" s="106"/>
      <c r="Q20" s="107">
        <v>8398058.3399999999</v>
      </c>
      <c r="R20" s="106"/>
      <c r="S20" s="106"/>
      <c r="T20" s="109"/>
      <c r="U20" s="106"/>
    </row>
    <row r="21" spans="2:21" x14ac:dyDescent="0.2">
      <c r="B21" s="82"/>
      <c r="C21" s="82" t="s">
        <v>63</v>
      </c>
      <c r="D21" s="83" t="s">
        <v>64</v>
      </c>
      <c r="E21" s="67"/>
      <c r="F21" s="67"/>
      <c r="G21" s="67"/>
      <c r="H21" s="84">
        <v>6794677.8799999999</v>
      </c>
      <c r="I21" s="67"/>
      <c r="J21" s="85">
        <v>0</v>
      </c>
      <c r="K21" s="85">
        <f>+SUM(K22:K26)</f>
        <v>6257070.5099999998</v>
      </c>
      <c r="L21" s="85">
        <v>6794677.8799999999</v>
      </c>
      <c r="M21" s="85">
        <v>7708930.3399999999</v>
      </c>
      <c r="N21" s="84">
        <v>7708830.3399999999</v>
      </c>
      <c r="O21" s="67"/>
      <c r="P21" s="67"/>
      <c r="Q21" s="84">
        <v>7704030.3399999999</v>
      </c>
      <c r="R21" s="67"/>
      <c r="S21" s="67"/>
      <c r="T21" s="74"/>
      <c r="U21" s="67"/>
    </row>
    <row r="22" spans="2:21" x14ac:dyDescent="0.2">
      <c r="B22" s="82"/>
      <c r="C22" s="82" t="s">
        <v>65</v>
      </c>
      <c r="D22" s="83" t="s">
        <v>66</v>
      </c>
      <c r="E22" s="67"/>
      <c r="F22" s="67"/>
      <c r="G22" s="67"/>
      <c r="H22" s="84">
        <v>4719876.91</v>
      </c>
      <c r="I22" s="67"/>
      <c r="J22" s="85">
        <v>0</v>
      </c>
      <c r="K22" s="85">
        <v>4290204.51</v>
      </c>
      <c r="L22" s="85">
        <v>4719876.91</v>
      </c>
      <c r="M22" s="85">
        <v>5496033.3300000001</v>
      </c>
      <c r="N22" s="84">
        <v>5503833.3300000001</v>
      </c>
      <c r="O22" s="67"/>
      <c r="P22" s="67"/>
      <c r="Q22" s="84">
        <v>5516433.3300000001</v>
      </c>
      <c r="R22" s="67"/>
      <c r="S22" s="67"/>
      <c r="T22" s="74"/>
      <c r="U22" s="67"/>
    </row>
    <row r="23" spans="2:21" x14ac:dyDescent="0.2">
      <c r="B23" s="82"/>
      <c r="C23" s="82" t="s">
        <v>73</v>
      </c>
      <c r="D23" s="83" t="s">
        <v>74</v>
      </c>
      <c r="E23" s="67"/>
      <c r="F23" s="67"/>
      <c r="G23" s="67"/>
      <c r="H23" s="84">
        <v>1848603.55</v>
      </c>
      <c r="I23" s="67"/>
      <c r="J23" s="85">
        <v>0</v>
      </c>
      <c r="K23" s="85">
        <v>1737074.45</v>
      </c>
      <c r="L23" s="85">
        <v>1848603.55</v>
      </c>
      <c r="M23" s="85">
        <v>2051940</v>
      </c>
      <c r="N23" s="84">
        <v>2051940</v>
      </c>
      <c r="O23" s="67"/>
      <c r="P23" s="67"/>
      <c r="Q23" s="84">
        <v>2051940</v>
      </c>
      <c r="R23" s="67"/>
      <c r="S23" s="67"/>
      <c r="T23" s="74"/>
      <c r="U23" s="67"/>
    </row>
    <row r="24" spans="2:21" x14ac:dyDescent="0.2">
      <c r="B24" s="82"/>
      <c r="C24" s="82" t="s">
        <v>96</v>
      </c>
      <c r="D24" s="83" t="s">
        <v>97</v>
      </c>
      <c r="E24" s="67"/>
      <c r="F24" s="67"/>
      <c r="G24" s="67"/>
      <c r="H24" s="84">
        <v>226197.42</v>
      </c>
      <c r="I24" s="67"/>
      <c r="J24" s="85">
        <v>0</v>
      </c>
      <c r="K24" s="85">
        <v>109646.05</v>
      </c>
      <c r="L24" s="85">
        <v>226197.42</v>
      </c>
      <c r="M24" s="85">
        <v>160957.01</v>
      </c>
      <c r="N24" s="84">
        <v>153057.01</v>
      </c>
      <c r="O24" s="67"/>
      <c r="P24" s="67"/>
      <c r="Q24" s="84">
        <v>135657.01</v>
      </c>
      <c r="R24" s="67"/>
      <c r="S24" s="67"/>
      <c r="T24" s="74"/>
      <c r="U24" s="67"/>
    </row>
    <row r="25" spans="2:21" x14ac:dyDescent="0.2">
      <c r="B25" s="82"/>
      <c r="C25" s="82" t="s">
        <v>162</v>
      </c>
      <c r="D25" s="83" t="s">
        <v>163</v>
      </c>
      <c r="E25" s="67"/>
      <c r="F25" s="67"/>
      <c r="G25" s="67"/>
      <c r="H25" s="84">
        <v>0</v>
      </c>
      <c r="I25" s="67"/>
      <c r="J25" s="85">
        <v>0</v>
      </c>
      <c r="K25" s="85">
        <v>16858.03</v>
      </c>
      <c r="L25" s="85">
        <v>0</v>
      </c>
      <c r="M25" s="85">
        <v>0</v>
      </c>
      <c r="N25" s="84">
        <v>0</v>
      </c>
      <c r="O25" s="67"/>
      <c r="P25" s="67"/>
      <c r="Q25" s="84">
        <v>0</v>
      </c>
      <c r="R25" s="67"/>
      <c r="S25" s="67"/>
      <c r="T25" s="74"/>
      <c r="U25" s="67"/>
    </row>
    <row r="26" spans="2:21" x14ac:dyDescent="0.2">
      <c r="B26" s="82"/>
      <c r="C26" s="82" t="s">
        <v>164</v>
      </c>
      <c r="D26" s="83" t="s">
        <v>165</v>
      </c>
      <c r="E26" s="67"/>
      <c r="F26" s="67"/>
      <c r="G26" s="67"/>
      <c r="H26" s="84">
        <v>0</v>
      </c>
      <c r="I26" s="67"/>
      <c r="J26" s="85">
        <v>0</v>
      </c>
      <c r="K26" s="85">
        <v>103287.47</v>
      </c>
      <c r="L26" s="85">
        <v>0</v>
      </c>
      <c r="M26" s="85">
        <v>0</v>
      </c>
      <c r="N26" s="84">
        <v>0</v>
      </c>
      <c r="O26" s="67"/>
      <c r="P26" s="67"/>
      <c r="Q26" s="84">
        <v>0</v>
      </c>
      <c r="R26" s="67"/>
      <c r="S26" s="67"/>
      <c r="T26" s="74"/>
      <c r="U26" s="67"/>
    </row>
    <row r="27" spans="2:21" x14ac:dyDescent="0.2">
      <c r="B27" s="82"/>
      <c r="C27" s="82" t="s">
        <v>75</v>
      </c>
      <c r="D27" s="83" t="s">
        <v>7</v>
      </c>
      <c r="E27" s="67"/>
      <c r="F27" s="67"/>
      <c r="G27" s="67"/>
      <c r="H27" s="84">
        <v>3208521.05</v>
      </c>
      <c r="I27" s="67"/>
      <c r="J27" s="85">
        <v>0</v>
      </c>
      <c r="K27" s="85">
        <f>+K28+K29+K30</f>
        <v>3637305.96</v>
      </c>
      <c r="L27" s="85">
        <v>3208521.05</v>
      </c>
      <c r="M27" s="85">
        <v>860338</v>
      </c>
      <c r="N27" s="84">
        <v>692028</v>
      </c>
      <c r="O27" s="67"/>
      <c r="P27" s="67"/>
      <c r="Q27" s="84">
        <v>694028</v>
      </c>
      <c r="R27" s="67"/>
      <c r="S27" s="67"/>
      <c r="T27" s="74"/>
      <c r="U27" s="67"/>
    </row>
    <row r="28" spans="2:21" x14ac:dyDescent="0.2">
      <c r="B28" s="82"/>
      <c r="C28" s="82" t="s">
        <v>80</v>
      </c>
      <c r="D28" s="83" t="s">
        <v>81</v>
      </c>
      <c r="E28" s="67"/>
      <c r="F28" s="67"/>
      <c r="G28" s="67"/>
      <c r="H28" s="84">
        <v>2253302.16</v>
      </c>
      <c r="I28" s="67"/>
      <c r="J28" s="85">
        <v>0</v>
      </c>
      <c r="K28" s="85">
        <v>2695192.89</v>
      </c>
      <c r="L28" s="85">
        <v>2253302.16</v>
      </c>
      <c r="M28" s="85">
        <v>406000</v>
      </c>
      <c r="N28" s="84">
        <v>237690</v>
      </c>
      <c r="O28" s="67"/>
      <c r="P28" s="67"/>
      <c r="Q28" s="84">
        <v>239690</v>
      </c>
      <c r="R28" s="67"/>
      <c r="S28" s="67"/>
      <c r="T28" s="74"/>
      <c r="U28" s="67"/>
    </row>
    <row r="29" spans="2:21" x14ac:dyDescent="0.2">
      <c r="B29" s="82"/>
      <c r="C29" s="82" t="s">
        <v>76</v>
      </c>
      <c r="D29" s="83" t="s">
        <v>77</v>
      </c>
      <c r="E29" s="67"/>
      <c r="F29" s="67"/>
      <c r="G29" s="67"/>
      <c r="H29" s="84">
        <v>761058.89</v>
      </c>
      <c r="I29" s="67"/>
      <c r="J29" s="85">
        <v>0</v>
      </c>
      <c r="K29" s="85">
        <v>110636.44</v>
      </c>
      <c r="L29" s="85">
        <v>761058.89</v>
      </c>
      <c r="M29" s="85">
        <v>454338</v>
      </c>
      <c r="N29" s="84">
        <v>454338</v>
      </c>
      <c r="O29" s="67"/>
      <c r="P29" s="67"/>
      <c r="Q29" s="84">
        <v>454338</v>
      </c>
      <c r="R29" s="67"/>
      <c r="S29" s="67"/>
      <c r="T29" s="74"/>
      <c r="U29" s="67"/>
    </row>
    <row r="30" spans="2:21" ht="23.25" customHeight="1" x14ac:dyDescent="0.2">
      <c r="B30" s="82"/>
      <c r="C30" s="82" t="s">
        <v>82</v>
      </c>
      <c r="D30" s="83" t="s">
        <v>83</v>
      </c>
      <c r="E30" s="67"/>
      <c r="F30" s="67"/>
      <c r="G30" s="67"/>
      <c r="H30" s="84">
        <v>194160</v>
      </c>
      <c r="I30" s="67"/>
      <c r="J30" s="85">
        <v>0</v>
      </c>
      <c r="K30" s="85">
        <v>831476.63</v>
      </c>
      <c r="L30" s="85">
        <v>194160</v>
      </c>
      <c r="M30" s="85">
        <v>0</v>
      </c>
      <c r="N30" s="84">
        <v>0</v>
      </c>
      <c r="O30" s="67"/>
      <c r="P30" s="67"/>
      <c r="Q30" s="84">
        <v>0</v>
      </c>
      <c r="R30" s="67"/>
      <c r="S30" s="67"/>
      <c r="T30" s="74"/>
      <c r="U30" s="67"/>
    </row>
    <row r="31" spans="2:21" x14ac:dyDescent="0.2"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</row>
    <row r="32" spans="2:21" x14ac:dyDescent="0.2"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</row>
    <row r="34" spans="11:11" x14ac:dyDescent="0.2">
      <c r="K34" s="103"/>
    </row>
  </sheetData>
  <mergeCells count="112">
    <mergeCell ref="D30:G30"/>
    <mergeCell ref="H30:I30"/>
    <mergeCell ref="N30:P30"/>
    <mergeCell ref="Q30:S30"/>
    <mergeCell ref="T30:U30"/>
    <mergeCell ref="D28:G28"/>
    <mergeCell ref="H28:I28"/>
    <mergeCell ref="N28:P28"/>
    <mergeCell ref="Q28:S28"/>
    <mergeCell ref="T28:U28"/>
    <mergeCell ref="D29:G29"/>
    <mergeCell ref="H29:I29"/>
    <mergeCell ref="N29:P29"/>
    <mergeCell ref="Q29:S29"/>
    <mergeCell ref="T29:U29"/>
    <mergeCell ref="D26:G26"/>
    <mergeCell ref="H26:I26"/>
    <mergeCell ref="N26:P26"/>
    <mergeCell ref="Q26:S26"/>
    <mergeCell ref="T26:U26"/>
    <mergeCell ref="D27:G27"/>
    <mergeCell ref="H27:I27"/>
    <mergeCell ref="N27:P27"/>
    <mergeCell ref="Q27:S27"/>
    <mergeCell ref="T27:U27"/>
    <mergeCell ref="D24:G24"/>
    <mergeCell ref="H24:I24"/>
    <mergeCell ref="N24:P24"/>
    <mergeCell ref="Q24:S24"/>
    <mergeCell ref="T24:U24"/>
    <mergeCell ref="D25:G25"/>
    <mergeCell ref="H25:I25"/>
    <mergeCell ref="N25:P25"/>
    <mergeCell ref="Q25:S25"/>
    <mergeCell ref="T25:U25"/>
    <mergeCell ref="D22:G22"/>
    <mergeCell ref="H22:I22"/>
    <mergeCell ref="N22:P22"/>
    <mergeCell ref="Q22:S22"/>
    <mergeCell ref="T22:U22"/>
    <mergeCell ref="D23:G23"/>
    <mergeCell ref="H23:I23"/>
    <mergeCell ref="N23:P23"/>
    <mergeCell ref="Q23:S23"/>
    <mergeCell ref="T23:U23"/>
    <mergeCell ref="D20:G20"/>
    <mergeCell ref="H20:I20"/>
    <mergeCell ref="N20:P20"/>
    <mergeCell ref="Q20:S20"/>
    <mergeCell ref="T20:U20"/>
    <mergeCell ref="D21:G21"/>
    <mergeCell ref="H21:I21"/>
    <mergeCell ref="N21:P21"/>
    <mergeCell ref="Q21:S21"/>
    <mergeCell ref="T21:U21"/>
    <mergeCell ref="D18:G18"/>
    <mergeCell ref="H18:I18"/>
    <mergeCell ref="N18:P18"/>
    <mergeCell ref="Q18:S18"/>
    <mergeCell ref="T18:U18"/>
    <mergeCell ref="D19:G19"/>
    <mergeCell ref="H19:I19"/>
    <mergeCell ref="N19:P19"/>
    <mergeCell ref="Q19:S19"/>
    <mergeCell ref="T19:U19"/>
    <mergeCell ref="D16:G16"/>
    <mergeCell ref="H16:I16"/>
    <mergeCell ref="N16:P16"/>
    <mergeCell ref="Q16:S16"/>
    <mergeCell ref="T16:U16"/>
    <mergeCell ref="D17:G17"/>
    <mergeCell ref="H17:I17"/>
    <mergeCell ref="N17:P17"/>
    <mergeCell ref="Q17:S17"/>
    <mergeCell ref="T17:U17"/>
    <mergeCell ref="D14:G14"/>
    <mergeCell ref="H14:I14"/>
    <mergeCell ref="N14:P14"/>
    <mergeCell ref="Q14:S14"/>
    <mergeCell ref="T14:U14"/>
    <mergeCell ref="D15:G15"/>
    <mergeCell ref="H15:I15"/>
    <mergeCell ref="N15:P15"/>
    <mergeCell ref="Q15:S15"/>
    <mergeCell ref="T15:U15"/>
    <mergeCell ref="D12:G12"/>
    <mergeCell ref="H12:I12"/>
    <mergeCell ref="N12:P12"/>
    <mergeCell ref="Q12:S12"/>
    <mergeCell ref="T12:U12"/>
    <mergeCell ref="D13:G13"/>
    <mergeCell ref="H13:I13"/>
    <mergeCell ref="N13:P13"/>
    <mergeCell ref="Q13:S13"/>
    <mergeCell ref="T13:U13"/>
    <mergeCell ref="H10:I10"/>
    <mergeCell ref="N10:P10"/>
    <mergeCell ref="Q10:S10"/>
    <mergeCell ref="T10:U10"/>
    <mergeCell ref="D11:G11"/>
    <mergeCell ref="H11:I11"/>
    <mergeCell ref="N11:P11"/>
    <mergeCell ref="Q11:S11"/>
    <mergeCell ref="T11:U11"/>
    <mergeCell ref="P2:Q3"/>
    <mergeCell ref="S2:T3"/>
    <mergeCell ref="B3:F4"/>
    <mergeCell ref="B6:E7"/>
    <mergeCell ref="O6:Q7"/>
    <mergeCell ref="S6:T7"/>
    <mergeCell ref="F7:M8"/>
    <mergeCell ref="B8:D8"/>
  </mergeCells>
  <pageMargins left="0" right="0" top="9.8425196850393706E-2" bottom="0.41753937007874015" header="9.8425196850393706E-2" footer="9.8425196850393706E-2"/>
  <pageSetup paperSize="9" orientation="landscape" verticalDpi="0" r:id="rId1"/>
  <headerFooter alignWithMargins="0">
    <oddFooter xml:space="preserve">&amp;L&amp;"Arial"&amp;8 Lista: LCW147TREW &amp;C&amp;"Arial"&amp;8 Stranica 
&amp;B&amp;P&amp;B &amp;R&amp;"Arial"&amp;8 * OBRADA LC *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BF9F7-9088-43F6-9F5D-08C51D418D3A}">
  <dimension ref="B1:T20"/>
  <sheetViews>
    <sheetView showGridLines="0" workbookViewId="0">
      <pane ySplit="9" topLeftCell="A10" activePane="bottomLeft" state="frozenSplit"/>
      <selection pane="bottomLeft" activeCell="B11" sqref="B11:T20"/>
    </sheetView>
  </sheetViews>
  <sheetFormatPr defaultRowHeight="12.75" x14ac:dyDescent="0.2"/>
  <cols>
    <col min="1" max="1" width="2" style="55" customWidth="1"/>
    <col min="2" max="2" width="8.5703125" style="55" customWidth="1"/>
    <col min="3" max="3" width="13.42578125" style="55" customWidth="1"/>
    <col min="4" max="4" width="10.140625" style="55" customWidth="1"/>
    <col min="5" max="5" width="4" style="55" customWidth="1"/>
    <col min="6" max="6" width="13.5703125" style="55" customWidth="1"/>
    <col min="7" max="7" width="7" style="55" customWidth="1"/>
    <col min="8" max="8" width="5.28515625" style="55" customWidth="1"/>
    <col min="9" max="9" width="8.42578125" style="55" customWidth="1"/>
    <col min="10" max="10" width="11.42578125" style="55" customWidth="1"/>
    <col min="11" max="12" width="13.7109375" style="55" customWidth="1"/>
    <col min="13" max="13" width="4.7109375" style="55" customWidth="1"/>
    <col min="14" max="14" width="5.28515625" style="55" customWidth="1"/>
    <col min="15" max="15" width="3.5703125" style="55" customWidth="1"/>
    <col min="16" max="16" width="4.5703125" style="55" customWidth="1"/>
    <col min="17" max="17" width="1.140625" style="55" customWidth="1"/>
    <col min="18" max="18" width="7.85546875" style="55" customWidth="1"/>
    <col min="19" max="19" width="5.7109375" style="55" customWidth="1"/>
    <col min="20" max="20" width="1.7109375" style="55" customWidth="1"/>
    <col min="21" max="21" width="1.5703125" style="55" customWidth="1"/>
    <col min="22" max="256" width="9.140625" style="55"/>
    <col min="257" max="257" width="2" style="55" customWidth="1"/>
    <col min="258" max="258" width="8.5703125" style="55" customWidth="1"/>
    <col min="259" max="259" width="13.42578125" style="55" customWidth="1"/>
    <col min="260" max="260" width="10.140625" style="55" customWidth="1"/>
    <col min="261" max="261" width="4" style="55" customWidth="1"/>
    <col min="262" max="262" width="13.5703125" style="55" customWidth="1"/>
    <col min="263" max="263" width="7" style="55" customWidth="1"/>
    <col min="264" max="264" width="5.28515625" style="55" customWidth="1"/>
    <col min="265" max="265" width="8.42578125" style="55" customWidth="1"/>
    <col min="266" max="266" width="11.42578125" style="55" customWidth="1"/>
    <col min="267" max="268" width="13.7109375" style="55" customWidth="1"/>
    <col min="269" max="269" width="4.7109375" style="55" customWidth="1"/>
    <col min="270" max="270" width="5.28515625" style="55" customWidth="1"/>
    <col min="271" max="271" width="3.5703125" style="55" customWidth="1"/>
    <col min="272" max="272" width="4.5703125" style="55" customWidth="1"/>
    <col min="273" max="273" width="1.140625" style="55" customWidth="1"/>
    <col min="274" max="274" width="7.85546875" style="55" customWidth="1"/>
    <col min="275" max="275" width="5.7109375" style="55" customWidth="1"/>
    <col min="276" max="276" width="1.7109375" style="55" customWidth="1"/>
    <col min="277" max="277" width="1.5703125" style="55" customWidth="1"/>
    <col min="278" max="512" width="9.140625" style="55"/>
    <col min="513" max="513" width="2" style="55" customWidth="1"/>
    <col min="514" max="514" width="8.5703125" style="55" customWidth="1"/>
    <col min="515" max="515" width="13.42578125" style="55" customWidth="1"/>
    <col min="516" max="516" width="10.140625" style="55" customWidth="1"/>
    <col min="517" max="517" width="4" style="55" customWidth="1"/>
    <col min="518" max="518" width="13.5703125" style="55" customWidth="1"/>
    <col min="519" max="519" width="7" style="55" customWidth="1"/>
    <col min="520" max="520" width="5.28515625" style="55" customWidth="1"/>
    <col min="521" max="521" width="8.42578125" style="55" customWidth="1"/>
    <col min="522" max="522" width="11.42578125" style="55" customWidth="1"/>
    <col min="523" max="524" width="13.7109375" style="55" customWidth="1"/>
    <col min="525" max="525" width="4.7109375" style="55" customWidth="1"/>
    <col min="526" max="526" width="5.28515625" style="55" customWidth="1"/>
    <col min="527" max="527" width="3.5703125" style="55" customWidth="1"/>
    <col min="528" max="528" width="4.5703125" style="55" customWidth="1"/>
    <col min="529" max="529" width="1.140625" style="55" customWidth="1"/>
    <col min="530" max="530" width="7.85546875" style="55" customWidth="1"/>
    <col min="531" max="531" width="5.7109375" style="55" customWidth="1"/>
    <col min="532" max="532" width="1.7109375" style="55" customWidth="1"/>
    <col min="533" max="533" width="1.5703125" style="55" customWidth="1"/>
    <col min="534" max="768" width="9.140625" style="55"/>
    <col min="769" max="769" width="2" style="55" customWidth="1"/>
    <col min="770" max="770" width="8.5703125" style="55" customWidth="1"/>
    <col min="771" max="771" width="13.42578125" style="55" customWidth="1"/>
    <col min="772" max="772" width="10.140625" style="55" customWidth="1"/>
    <col min="773" max="773" width="4" style="55" customWidth="1"/>
    <col min="774" max="774" width="13.5703125" style="55" customWidth="1"/>
    <col min="775" max="775" width="7" style="55" customWidth="1"/>
    <col min="776" max="776" width="5.28515625" style="55" customWidth="1"/>
    <col min="777" max="777" width="8.42578125" style="55" customWidth="1"/>
    <col min="778" max="778" width="11.42578125" style="55" customWidth="1"/>
    <col min="779" max="780" width="13.7109375" style="55" customWidth="1"/>
    <col min="781" max="781" width="4.7109375" style="55" customWidth="1"/>
    <col min="782" max="782" width="5.28515625" style="55" customWidth="1"/>
    <col min="783" max="783" width="3.5703125" style="55" customWidth="1"/>
    <col min="784" max="784" width="4.5703125" style="55" customWidth="1"/>
    <col min="785" max="785" width="1.140625" style="55" customWidth="1"/>
    <col min="786" max="786" width="7.85546875" style="55" customWidth="1"/>
    <col min="787" max="787" width="5.7109375" style="55" customWidth="1"/>
    <col min="788" max="788" width="1.7109375" style="55" customWidth="1"/>
    <col min="789" max="789" width="1.5703125" style="55" customWidth="1"/>
    <col min="790" max="1024" width="9.140625" style="55"/>
    <col min="1025" max="1025" width="2" style="55" customWidth="1"/>
    <col min="1026" max="1026" width="8.5703125" style="55" customWidth="1"/>
    <col min="1027" max="1027" width="13.42578125" style="55" customWidth="1"/>
    <col min="1028" max="1028" width="10.140625" style="55" customWidth="1"/>
    <col min="1029" max="1029" width="4" style="55" customWidth="1"/>
    <col min="1030" max="1030" width="13.5703125" style="55" customWidth="1"/>
    <col min="1031" max="1031" width="7" style="55" customWidth="1"/>
    <col min="1032" max="1032" width="5.28515625" style="55" customWidth="1"/>
    <col min="1033" max="1033" width="8.42578125" style="55" customWidth="1"/>
    <col min="1034" max="1034" width="11.42578125" style="55" customWidth="1"/>
    <col min="1035" max="1036" width="13.7109375" style="55" customWidth="1"/>
    <col min="1037" max="1037" width="4.7109375" style="55" customWidth="1"/>
    <col min="1038" max="1038" width="5.28515625" style="55" customWidth="1"/>
    <col min="1039" max="1039" width="3.5703125" style="55" customWidth="1"/>
    <col min="1040" max="1040" width="4.5703125" style="55" customWidth="1"/>
    <col min="1041" max="1041" width="1.140625" style="55" customWidth="1"/>
    <col min="1042" max="1042" width="7.85546875" style="55" customWidth="1"/>
    <col min="1043" max="1043" width="5.7109375" style="55" customWidth="1"/>
    <col min="1044" max="1044" width="1.7109375" style="55" customWidth="1"/>
    <col min="1045" max="1045" width="1.5703125" style="55" customWidth="1"/>
    <col min="1046" max="1280" width="9.140625" style="55"/>
    <col min="1281" max="1281" width="2" style="55" customWidth="1"/>
    <col min="1282" max="1282" width="8.5703125" style="55" customWidth="1"/>
    <col min="1283" max="1283" width="13.42578125" style="55" customWidth="1"/>
    <col min="1284" max="1284" width="10.140625" style="55" customWidth="1"/>
    <col min="1285" max="1285" width="4" style="55" customWidth="1"/>
    <col min="1286" max="1286" width="13.5703125" style="55" customWidth="1"/>
    <col min="1287" max="1287" width="7" style="55" customWidth="1"/>
    <col min="1288" max="1288" width="5.28515625" style="55" customWidth="1"/>
    <col min="1289" max="1289" width="8.42578125" style="55" customWidth="1"/>
    <col min="1290" max="1290" width="11.42578125" style="55" customWidth="1"/>
    <col min="1291" max="1292" width="13.7109375" style="55" customWidth="1"/>
    <col min="1293" max="1293" width="4.7109375" style="55" customWidth="1"/>
    <col min="1294" max="1294" width="5.28515625" style="55" customWidth="1"/>
    <col min="1295" max="1295" width="3.5703125" style="55" customWidth="1"/>
    <col min="1296" max="1296" width="4.5703125" style="55" customWidth="1"/>
    <col min="1297" max="1297" width="1.140625" style="55" customWidth="1"/>
    <col min="1298" max="1298" width="7.85546875" style="55" customWidth="1"/>
    <col min="1299" max="1299" width="5.7109375" style="55" customWidth="1"/>
    <col min="1300" max="1300" width="1.7109375" style="55" customWidth="1"/>
    <col min="1301" max="1301" width="1.5703125" style="55" customWidth="1"/>
    <col min="1302" max="1536" width="9.140625" style="55"/>
    <col min="1537" max="1537" width="2" style="55" customWidth="1"/>
    <col min="1538" max="1538" width="8.5703125" style="55" customWidth="1"/>
    <col min="1539" max="1539" width="13.42578125" style="55" customWidth="1"/>
    <col min="1540" max="1540" width="10.140625" style="55" customWidth="1"/>
    <col min="1541" max="1541" width="4" style="55" customWidth="1"/>
    <col min="1542" max="1542" width="13.5703125" style="55" customWidth="1"/>
    <col min="1543" max="1543" width="7" style="55" customWidth="1"/>
    <col min="1544" max="1544" width="5.28515625" style="55" customWidth="1"/>
    <col min="1545" max="1545" width="8.42578125" style="55" customWidth="1"/>
    <col min="1546" max="1546" width="11.42578125" style="55" customWidth="1"/>
    <col min="1547" max="1548" width="13.7109375" style="55" customWidth="1"/>
    <col min="1549" max="1549" width="4.7109375" style="55" customWidth="1"/>
    <col min="1550" max="1550" width="5.28515625" style="55" customWidth="1"/>
    <col min="1551" max="1551" width="3.5703125" style="55" customWidth="1"/>
    <col min="1552" max="1552" width="4.5703125" style="55" customWidth="1"/>
    <col min="1553" max="1553" width="1.140625" style="55" customWidth="1"/>
    <col min="1554" max="1554" width="7.85546875" style="55" customWidth="1"/>
    <col min="1555" max="1555" width="5.7109375" style="55" customWidth="1"/>
    <col min="1556" max="1556" width="1.7109375" style="55" customWidth="1"/>
    <col min="1557" max="1557" width="1.5703125" style="55" customWidth="1"/>
    <col min="1558" max="1792" width="9.140625" style="55"/>
    <col min="1793" max="1793" width="2" style="55" customWidth="1"/>
    <col min="1794" max="1794" width="8.5703125" style="55" customWidth="1"/>
    <col min="1795" max="1795" width="13.42578125" style="55" customWidth="1"/>
    <col min="1796" max="1796" width="10.140625" style="55" customWidth="1"/>
    <col min="1797" max="1797" width="4" style="55" customWidth="1"/>
    <col min="1798" max="1798" width="13.5703125" style="55" customWidth="1"/>
    <col min="1799" max="1799" width="7" style="55" customWidth="1"/>
    <col min="1800" max="1800" width="5.28515625" style="55" customWidth="1"/>
    <col min="1801" max="1801" width="8.42578125" style="55" customWidth="1"/>
    <col min="1802" max="1802" width="11.42578125" style="55" customWidth="1"/>
    <col min="1803" max="1804" width="13.7109375" style="55" customWidth="1"/>
    <col min="1805" max="1805" width="4.7109375" style="55" customWidth="1"/>
    <col min="1806" max="1806" width="5.28515625" style="55" customWidth="1"/>
    <col min="1807" max="1807" width="3.5703125" style="55" customWidth="1"/>
    <col min="1808" max="1808" width="4.5703125" style="55" customWidth="1"/>
    <col min="1809" max="1809" width="1.140625" style="55" customWidth="1"/>
    <col min="1810" max="1810" width="7.85546875" style="55" customWidth="1"/>
    <col min="1811" max="1811" width="5.7109375" style="55" customWidth="1"/>
    <col min="1812" max="1812" width="1.7109375" style="55" customWidth="1"/>
    <col min="1813" max="1813" width="1.5703125" style="55" customWidth="1"/>
    <col min="1814" max="2048" width="9.140625" style="55"/>
    <col min="2049" max="2049" width="2" style="55" customWidth="1"/>
    <col min="2050" max="2050" width="8.5703125" style="55" customWidth="1"/>
    <col min="2051" max="2051" width="13.42578125" style="55" customWidth="1"/>
    <col min="2052" max="2052" width="10.140625" style="55" customWidth="1"/>
    <col min="2053" max="2053" width="4" style="55" customWidth="1"/>
    <col min="2054" max="2054" width="13.5703125" style="55" customWidth="1"/>
    <col min="2055" max="2055" width="7" style="55" customWidth="1"/>
    <col min="2056" max="2056" width="5.28515625" style="55" customWidth="1"/>
    <col min="2057" max="2057" width="8.42578125" style="55" customWidth="1"/>
    <col min="2058" max="2058" width="11.42578125" style="55" customWidth="1"/>
    <col min="2059" max="2060" width="13.7109375" style="55" customWidth="1"/>
    <col min="2061" max="2061" width="4.7109375" style="55" customWidth="1"/>
    <col min="2062" max="2062" width="5.28515625" style="55" customWidth="1"/>
    <col min="2063" max="2063" width="3.5703125" style="55" customWidth="1"/>
    <col min="2064" max="2064" width="4.5703125" style="55" customWidth="1"/>
    <col min="2065" max="2065" width="1.140625" style="55" customWidth="1"/>
    <col min="2066" max="2066" width="7.85546875" style="55" customWidth="1"/>
    <col min="2067" max="2067" width="5.7109375" style="55" customWidth="1"/>
    <col min="2068" max="2068" width="1.7109375" style="55" customWidth="1"/>
    <col min="2069" max="2069" width="1.5703125" style="55" customWidth="1"/>
    <col min="2070" max="2304" width="9.140625" style="55"/>
    <col min="2305" max="2305" width="2" style="55" customWidth="1"/>
    <col min="2306" max="2306" width="8.5703125" style="55" customWidth="1"/>
    <col min="2307" max="2307" width="13.42578125" style="55" customWidth="1"/>
    <col min="2308" max="2308" width="10.140625" style="55" customWidth="1"/>
    <col min="2309" max="2309" width="4" style="55" customWidth="1"/>
    <col min="2310" max="2310" width="13.5703125" style="55" customWidth="1"/>
    <col min="2311" max="2311" width="7" style="55" customWidth="1"/>
    <col min="2312" max="2312" width="5.28515625" style="55" customWidth="1"/>
    <col min="2313" max="2313" width="8.42578125" style="55" customWidth="1"/>
    <col min="2314" max="2314" width="11.42578125" style="55" customWidth="1"/>
    <col min="2315" max="2316" width="13.7109375" style="55" customWidth="1"/>
    <col min="2317" max="2317" width="4.7109375" style="55" customWidth="1"/>
    <col min="2318" max="2318" width="5.28515625" style="55" customWidth="1"/>
    <col min="2319" max="2319" width="3.5703125" style="55" customWidth="1"/>
    <col min="2320" max="2320" width="4.5703125" style="55" customWidth="1"/>
    <col min="2321" max="2321" width="1.140625" style="55" customWidth="1"/>
    <col min="2322" max="2322" width="7.85546875" style="55" customWidth="1"/>
    <col min="2323" max="2323" width="5.7109375" style="55" customWidth="1"/>
    <col min="2324" max="2324" width="1.7109375" style="55" customWidth="1"/>
    <col min="2325" max="2325" width="1.5703125" style="55" customWidth="1"/>
    <col min="2326" max="2560" width="9.140625" style="55"/>
    <col min="2561" max="2561" width="2" style="55" customWidth="1"/>
    <col min="2562" max="2562" width="8.5703125" style="55" customWidth="1"/>
    <col min="2563" max="2563" width="13.42578125" style="55" customWidth="1"/>
    <col min="2564" max="2564" width="10.140625" style="55" customWidth="1"/>
    <col min="2565" max="2565" width="4" style="55" customWidth="1"/>
    <col min="2566" max="2566" width="13.5703125" style="55" customWidth="1"/>
    <col min="2567" max="2567" width="7" style="55" customWidth="1"/>
    <col min="2568" max="2568" width="5.28515625" style="55" customWidth="1"/>
    <col min="2569" max="2569" width="8.42578125" style="55" customWidth="1"/>
    <col min="2570" max="2570" width="11.42578125" style="55" customWidth="1"/>
    <col min="2571" max="2572" width="13.7109375" style="55" customWidth="1"/>
    <col min="2573" max="2573" width="4.7109375" style="55" customWidth="1"/>
    <col min="2574" max="2574" width="5.28515625" style="55" customWidth="1"/>
    <col min="2575" max="2575" width="3.5703125" style="55" customWidth="1"/>
    <col min="2576" max="2576" width="4.5703125" style="55" customWidth="1"/>
    <col min="2577" max="2577" width="1.140625" style="55" customWidth="1"/>
    <col min="2578" max="2578" width="7.85546875" style="55" customWidth="1"/>
    <col min="2579" max="2579" width="5.7109375" style="55" customWidth="1"/>
    <col min="2580" max="2580" width="1.7109375" style="55" customWidth="1"/>
    <col min="2581" max="2581" width="1.5703125" style="55" customWidth="1"/>
    <col min="2582" max="2816" width="9.140625" style="55"/>
    <col min="2817" max="2817" width="2" style="55" customWidth="1"/>
    <col min="2818" max="2818" width="8.5703125" style="55" customWidth="1"/>
    <col min="2819" max="2819" width="13.42578125" style="55" customWidth="1"/>
    <col min="2820" max="2820" width="10.140625" style="55" customWidth="1"/>
    <col min="2821" max="2821" width="4" style="55" customWidth="1"/>
    <col min="2822" max="2822" width="13.5703125" style="55" customWidth="1"/>
    <col min="2823" max="2823" width="7" style="55" customWidth="1"/>
    <col min="2824" max="2824" width="5.28515625" style="55" customWidth="1"/>
    <col min="2825" max="2825" width="8.42578125" style="55" customWidth="1"/>
    <col min="2826" max="2826" width="11.42578125" style="55" customWidth="1"/>
    <col min="2827" max="2828" width="13.7109375" style="55" customWidth="1"/>
    <col min="2829" max="2829" width="4.7109375" style="55" customWidth="1"/>
    <col min="2830" max="2830" width="5.28515625" style="55" customWidth="1"/>
    <col min="2831" max="2831" width="3.5703125" style="55" customWidth="1"/>
    <col min="2832" max="2832" width="4.5703125" style="55" customWidth="1"/>
    <col min="2833" max="2833" width="1.140625" style="55" customWidth="1"/>
    <col min="2834" max="2834" width="7.85546875" style="55" customWidth="1"/>
    <col min="2835" max="2835" width="5.7109375" style="55" customWidth="1"/>
    <col min="2836" max="2836" width="1.7109375" style="55" customWidth="1"/>
    <col min="2837" max="2837" width="1.5703125" style="55" customWidth="1"/>
    <col min="2838" max="3072" width="9.140625" style="55"/>
    <col min="3073" max="3073" width="2" style="55" customWidth="1"/>
    <col min="3074" max="3074" width="8.5703125" style="55" customWidth="1"/>
    <col min="3075" max="3075" width="13.42578125" style="55" customWidth="1"/>
    <col min="3076" max="3076" width="10.140625" style="55" customWidth="1"/>
    <col min="3077" max="3077" width="4" style="55" customWidth="1"/>
    <col min="3078" max="3078" width="13.5703125" style="55" customWidth="1"/>
    <col min="3079" max="3079" width="7" style="55" customWidth="1"/>
    <col min="3080" max="3080" width="5.28515625" style="55" customWidth="1"/>
    <col min="3081" max="3081" width="8.42578125" style="55" customWidth="1"/>
    <col min="3082" max="3082" width="11.42578125" style="55" customWidth="1"/>
    <col min="3083" max="3084" width="13.7109375" style="55" customWidth="1"/>
    <col min="3085" max="3085" width="4.7109375" style="55" customWidth="1"/>
    <col min="3086" max="3086" width="5.28515625" style="55" customWidth="1"/>
    <col min="3087" max="3087" width="3.5703125" style="55" customWidth="1"/>
    <col min="3088" max="3088" width="4.5703125" style="55" customWidth="1"/>
    <col min="3089" max="3089" width="1.140625" style="55" customWidth="1"/>
    <col min="3090" max="3090" width="7.85546875" style="55" customWidth="1"/>
    <col min="3091" max="3091" width="5.7109375" style="55" customWidth="1"/>
    <col min="3092" max="3092" width="1.7109375" style="55" customWidth="1"/>
    <col min="3093" max="3093" width="1.5703125" style="55" customWidth="1"/>
    <col min="3094" max="3328" width="9.140625" style="55"/>
    <col min="3329" max="3329" width="2" style="55" customWidth="1"/>
    <col min="3330" max="3330" width="8.5703125" style="55" customWidth="1"/>
    <col min="3331" max="3331" width="13.42578125" style="55" customWidth="1"/>
    <col min="3332" max="3332" width="10.140625" style="55" customWidth="1"/>
    <col min="3333" max="3333" width="4" style="55" customWidth="1"/>
    <col min="3334" max="3334" width="13.5703125" style="55" customWidth="1"/>
    <col min="3335" max="3335" width="7" style="55" customWidth="1"/>
    <col min="3336" max="3336" width="5.28515625" style="55" customWidth="1"/>
    <col min="3337" max="3337" width="8.42578125" style="55" customWidth="1"/>
    <col min="3338" max="3338" width="11.42578125" style="55" customWidth="1"/>
    <col min="3339" max="3340" width="13.7109375" style="55" customWidth="1"/>
    <col min="3341" max="3341" width="4.7109375" style="55" customWidth="1"/>
    <col min="3342" max="3342" width="5.28515625" style="55" customWidth="1"/>
    <col min="3343" max="3343" width="3.5703125" style="55" customWidth="1"/>
    <col min="3344" max="3344" width="4.5703125" style="55" customWidth="1"/>
    <col min="3345" max="3345" width="1.140625" style="55" customWidth="1"/>
    <col min="3346" max="3346" width="7.85546875" style="55" customWidth="1"/>
    <col min="3347" max="3347" width="5.7109375" style="55" customWidth="1"/>
    <col min="3348" max="3348" width="1.7109375" style="55" customWidth="1"/>
    <col min="3349" max="3349" width="1.5703125" style="55" customWidth="1"/>
    <col min="3350" max="3584" width="9.140625" style="55"/>
    <col min="3585" max="3585" width="2" style="55" customWidth="1"/>
    <col min="3586" max="3586" width="8.5703125" style="55" customWidth="1"/>
    <col min="3587" max="3587" width="13.42578125" style="55" customWidth="1"/>
    <col min="3588" max="3588" width="10.140625" style="55" customWidth="1"/>
    <col min="3589" max="3589" width="4" style="55" customWidth="1"/>
    <col min="3590" max="3590" width="13.5703125" style="55" customWidth="1"/>
    <col min="3591" max="3591" width="7" style="55" customWidth="1"/>
    <col min="3592" max="3592" width="5.28515625" style="55" customWidth="1"/>
    <col min="3593" max="3593" width="8.42578125" style="55" customWidth="1"/>
    <col min="3594" max="3594" width="11.42578125" style="55" customWidth="1"/>
    <col min="3595" max="3596" width="13.7109375" style="55" customWidth="1"/>
    <col min="3597" max="3597" width="4.7109375" style="55" customWidth="1"/>
    <col min="3598" max="3598" width="5.28515625" style="55" customWidth="1"/>
    <col min="3599" max="3599" width="3.5703125" style="55" customWidth="1"/>
    <col min="3600" max="3600" width="4.5703125" style="55" customWidth="1"/>
    <col min="3601" max="3601" width="1.140625" style="55" customWidth="1"/>
    <col min="3602" max="3602" width="7.85546875" style="55" customWidth="1"/>
    <col min="3603" max="3603" width="5.7109375" style="55" customWidth="1"/>
    <col min="3604" max="3604" width="1.7109375" style="55" customWidth="1"/>
    <col min="3605" max="3605" width="1.5703125" style="55" customWidth="1"/>
    <col min="3606" max="3840" width="9.140625" style="55"/>
    <col min="3841" max="3841" width="2" style="55" customWidth="1"/>
    <col min="3842" max="3842" width="8.5703125" style="55" customWidth="1"/>
    <col min="3843" max="3843" width="13.42578125" style="55" customWidth="1"/>
    <col min="3844" max="3844" width="10.140625" style="55" customWidth="1"/>
    <col min="3845" max="3845" width="4" style="55" customWidth="1"/>
    <col min="3846" max="3846" width="13.5703125" style="55" customWidth="1"/>
    <col min="3847" max="3847" width="7" style="55" customWidth="1"/>
    <col min="3848" max="3848" width="5.28515625" style="55" customWidth="1"/>
    <col min="3849" max="3849" width="8.42578125" style="55" customWidth="1"/>
    <col min="3850" max="3850" width="11.42578125" style="55" customWidth="1"/>
    <col min="3851" max="3852" width="13.7109375" style="55" customWidth="1"/>
    <col min="3853" max="3853" width="4.7109375" style="55" customWidth="1"/>
    <col min="3854" max="3854" width="5.28515625" style="55" customWidth="1"/>
    <col min="3855" max="3855" width="3.5703125" style="55" customWidth="1"/>
    <col min="3856" max="3856" width="4.5703125" style="55" customWidth="1"/>
    <col min="3857" max="3857" width="1.140625" style="55" customWidth="1"/>
    <col min="3858" max="3858" width="7.85546875" style="55" customWidth="1"/>
    <col min="3859" max="3859" width="5.7109375" style="55" customWidth="1"/>
    <col min="3860" max="3860" width="1.7109375" style="55" customWidth="1"/>
    <col min="3861" max="3861" width="1.5703125" style="55" customWidth="1"/>
    <col min="3862" max="4096" width="9.140625" style="55"/>
    <col min="4097" max="4097" width="2" style="55" customWidth="1"/>
    <col min="4098" max="4098" width="8.5703125" style="55" customWidth="1"/>
    <col min="4099" max="4099" width="13.42578125" style="55" customWidth="1"/>
    <col min="4100" max="4100" width="10.140625" style="55" customWidth="1"/>
    <col min="4101" max="4101" width="4" style="55" customWidth="1"/>
    <col min="4102" max="4102" width="13.5703125" style="55" customWidth="1"/>
    <col min="4103" max="4103" width="7" style="55" customWidth="1"/>
    <col min="4104" max="4104" width="5.28515625" style="55" customWidth="1"/>
    <col min="4105" max="4105" width="8.42578125" style="55" customWidth="1"/>
    <col min="4106" max="4106" width="11.42578125" style="55" customWidth="1"/>
    <col min="4107" max="4108" width="13.7109375" style="55" customWidth="1"/>
    <col min="4109" max="4109" width="4.7109375" style="55" customWidth="1"/>
    <col min="4110" max="4110" width="5.28515625" style="55" customWidth="1"/>
    <col min="4111" max="4111" width="3.5703125" style="55" customWidth="1"/>
    <col min="4112" max="4112" width="4.5703125" style="55" customWidth="1"/>
    <col min="4113" max="4113" width="1.140625" style="55" customWidth="1"/>
    <col min="4114" max="4114" width="7.85546875" style="55" customWidth="1"/>
    <col min="4115" max="4115" width="5.7109375" style="55" customWidth="1"/>
    <col min="4116" max="4116" width="1.7109375" style="55" customWidth="1"/>
    <col min="4117" max="4117" width="1.5703125" style="55" customWidth="1"/>
    <col min="4118" max="4352" width="9.140625" style="55"/>
    <col min="4353" max="4353" width="2" style="55" customWidth="1"/>
    <col min="4354" max="4354" width="8.5703125" style="55" customWidth="1"/>
    <col min="4355" max="4355" width="13.42578125" style="55" customWidth="1"/>
    <col min="4356" max="4356" width="10.140625" style="55" customWidth="1"/>
    <col min="4357" max="4357" width="4" style="55" customWidth="1"/>
    <col min="4358" max="4358" width="13.5703125" style="55" customWidth="1"/>
    <col min="4359" max="4359" width="7" style="55" customWidth="1"/>
    <col min="4360" max="4360" width="5.28515625" style="55" customWidth="1"/>
    <col min="4361" max="4361" width="8.42578125" style="55" customWidth="1"/>
    <col min="4362" max="4362" width="11.42578125" style="55" customWidth="1"/>
    <col min="4363" max="4364" width="13.7109375" style="55" customWidth="1"/>
    <col min="4365" max="4365" width="4.7109375" style="55" customWidth="1"/>
    <col min="4366" max="4366" width="5.28515625" style="55" customWidth="1"/>
    <col min="4367" max="4367" width="3.5703125" style="55" customWidth="1"/>
    <col min="4368" max="4368" width="4.5703125" style="55" customWidth="1"/>
    <col min="4369" max="4369" width="1.140625" style="55" customWidth="1"/>
    <col min="4370" max="4370" width="7.85546875" style="55" customWidth="1"/>
    <col min="4371" max="4371" width="5.7109375" style="55" customWidth="1"/>
    <col min="4372" max="4372" width="1.7109375" style="55" customWidth="1"/>
    <col min="4373" max="4373" width="1.5703125" style="55" customWidth="1"/>
    <col min="4374" max="4608" width="9.140625" style="55"/>
    <col min="4609" max="4609" width="2" style="55" customWidth="1"/>
    <col min="4610" max="4610" width="8.5703125" style="55" customWidth="1"/>
    <col min="4611" max="4611" width="13.42578125" style="55" customWidth="1"/>
    <col min="4612" max="4612" width="10.140625" style="55" customWidth="1"/>
    <col min="4613" max="4613" width="4" style="55" customWidth="1"/>
    <col min="4614" max="4614" width="13.5703125" style="55" customWidth="1"/>
    <col min="4615" max="4615" width="7" style="55" customWidth="1"/>
    <col min="4616" max="4616" width="5.28515625" style="55" customWidth="1"/>
    <col min="4617" max="4617" width="8.42578125" style="55" customWidth="1"/>
    <col min="4618" max="4618" width="11.42578125" style="55" customWidth="1"/>
    <col min="4619" max="4620" width="13.7109375" style="55" customWidth="1"/>
    <col min="4621" max="4621" width="4.7109375" style="55" customWidth="1"/>
    <col min="4622" max="4622" width="5.28515625" style="55" customWidth="1"/>
    <col min="4623" max="4623" width="3.5703125" style="55" customWidth="1"/>
    <col min="4624" max="4624" width="4.5703125" style="55" customWidth="1"/>
    <col min="4625" max="4625" width="1.140625" style="55" customWidth="1"/>
    <col min="4626" max="4626" width="7.85546875" style="55" customWidth="1"/>
    <col min="4627" max="4627" width="5.7109375" style="55" customWidth="1"/>
    <col min="4628" max="4628" width="1.7109375" style="55" customWidth="1"/>
    <col min="4629" max="4629" width="1.5703125" style="55" customWidth="1"/>
    <col min="4630" max="4864" width="9.140625" style="55"/>
    <col min="4865" max="4865" width="2" style="55" customWidth="1"/>
    <col min="4866" max="4866" width="8.5703125" style="55" customWidth="1"/>
    <col min="4867" max="4867" width="13.42578125" style="55" customWidth="1"/>
    <col min="4868" max="4868" width="10.140625" style="55" customWidth="1"/>
    <col min="4869" max="4869" width="4" style="55" customWidth="1"/>
    <col min="4870" max="4870" width="13.5703125" style="55" customWidth="1"/>
    <col min="4871" max="4871" width="7" style="55" customWidth="1"/>
    <col min="4872" max="4872" width="5.28515625" style="55" customWidth="1"/>
    <col min="4873" max="4873" width="8.42578125" style="55" customWidth="1"/>
    <col min="4874" max="4874" width="11.42578125" style="55" customWidth="1"/>
    <col min="4875" max="4876" width="13.7109375" style="55" customWidth="1"/>
    <col min="4877" max="4877" width="4.7109375" style="55" customWidth="1"/>
    <col min="4878" max="4878" width="5.28515625" style="55" customWidth="1"/>
    <col min="4879" max="4879" width="3.5703125" style="55" customWidth="1"/>
    <col min="4880" max="4880" width="4.5703125" style="55" customWidth="1"/>
    <col min="4881" max="4881" width="1.140625" style="55" customWidth="1"/>
    <col min="4882" max="4882" width="7.85546875" style="55" customWidth="1"/>
    <col min="4883" max="4883" width="5.7109375" style="55" customWidth="1"/>
    <col min="4884" max="4884" width="1.7109375" style="55" customWidth="1"/>
    <col min="4885" max="4885" width="1.5703125" style="55" customWidth="1"/>
    <col min="4886" max="5120" width="9.140625" style="55"/>
    <col min="5121" max="5121" width="2" style="55" customWidth="1"/>
    <col min="5122" max="5122" width="8.5703125" style="55" customWidth="1"/>
    <col min="5123" max="5123" width="13.42578125" style="55" customWidth="1"/>
    <col min="5124" max="5124" width="10.140625" style="55" customWidth="1"/>
    <col min="5125" max="5125" width="4" style="55" customWidth="1"/>
    <col min="5126" max="5126" width="13.5703125" style="55" customWidth="1"/>
    <col min="5127" max="5127" width="7" style="55" customWidth="1"/>
    <col min="5128" max="5128" width="5.28515625" style="55" customWidth="1"/>
    <col min="5129" max="5129" width="8.42578125" style="55" customWidth="1"/>
    <col min="5130" max="5130" width="11.42578125" style="55" customWidth="1"/>
    <col min="5131" max="5132" width="13.7109375" style="55" customWidth="1"/>
    <col min="5133" max="5133" width="4.7109375" style="55" customWidth="1"/>
    <col min="5134" max="5134" width="5.28515625" style="55" customWidth="1"/>
    <col min="5135" max="5135" width="3.5703125" style="55" customWidth="1"/>
    <col min="5136" max="5136" width="4.5703125" style="55" customWidth="1"/>
    <col min="5137" max="5137" width="1.140625" style="55" customWidth="1"/>
    <col min="5138" max="5138" width="7.85546875" style="55" customWidth="1"/>
    <col min="5139" max="5139" width="5.7109375" style="55" customWidth="1"/>
    <col min="5140" max="5140" width="1.7109375" style="55" customWidth="1"/>
    <col min="5141" max="5141" width="1.5703125" style="55" customWidth="1"/>
    <col min="5142" max="5376" width="9.140625" style="55"/>
    <col min="5377" max="5377" width="2" style="55" customWidth="1"/>
    <col min="5378" max="5378" width="8.5703125" style="55" customWidth="1"/>
    <col min="5379" max="5379" width="13.42578125" style="55" customWidth="1"/>
    <col min="5380" max="5380" width="10.140625" style="55" customWidth="1"/>
    <col min="5381" max="5381" width="4" style="55" customWidth="1"/>
    <col min="5382" max="5382" width="13.5703125" style="55" customWidth="1"/>
    <col min="5383" max="5383" width="7" style="55" customWidth="1"/>
    <col min="5384" max="5384" width="5.28515625" style="55" customWidth="1"/>
    <col min="5385" max="5385" width="8.42578125" style="55" customWidth="1"/>
    <col min="5386" max="5386" width="11.42578125" style="55" customWidth="1"/>
    <col min="5387" max="5388" width="13.7109375" style="55" customWidth="1"/>
    <col min="5389" max="5389" width="4.7109375" style="55" customWidth="1"/>
    <col min="5390" max="5390" width="5.28515625" style="55" customWidth="1"/>
    <col min="5391" max="5391" width="3.5703125" style="55" customWidth="1"/>
    <col min="5392" max="5392" width="4.5703125" style="55" customWidth="1"/>
    <col min="5393" max="5393" width="1.140625" style="55" customWidth="1"/>
    <col min="5394" max="5394" width="7.85546875" style="55" customWidth="1"/>
    <col min="5395" max="5395" width="5.7109375" style="55" customWidth="1"/>
    <col min="5396" max="5396" width="1.7109375" style="55" customWidth="1"/>
    <col min="5397" max="5397" width="1.5703125" style="55" customWidth="1"/>
    <col min="5398" max="5632" width="9.140625" style="55"/>
    <col min="5633" max="5633" width="2" style="55" customWidth="1"/>
    <col min="5634" max="5634" width="8.5703125" style="55" customWidth="1"/>
    <col min="5635" max="5635" width="13.42578125" style="55" customWidth="1"/>
    <col min="5636" max="5636" width="10.140625" style="55" customWidth="1"/>
    <col min="5637" max="5637" width="4" style="55" customWidth="1"/>
    <col min="5638" max="5638" width="13.5703125" style="55" customWidth="1"/>
    <col min="5639" max="5639" width="7" style="55" customWidth="1"/>
    <col min="5640" max="5640" width="5.28515625" style="55" customWidth="1"/>
    <col min="5641" max="5641" width="8.42578125" style="55" customWidth="1"/>
    <col min="5642" max="5642" width="11.42578125" style="55" customWidth="1"/>
    <col min="5643" max="5644" width="13.7109375" style="55" customWidth="1"/>
    <col min="5645" max="5645" width="4.7109375" style="55" customWidth="1"/>
    <col min="5646" max="5646" width="5.28515625" style="55" customWidth="1"/>
    <col min="5647" max="5647" width="3.5703125" style="55" customWidth="1"/>
    <col min="5648" max="5648" width="4.5703125" style="55" customWidth="1"/>
    <col min="5649" max="5649" width="1.140625" style="55" customWidth="1"/>
    <col min="5650" max="5650" width="7.85546875" style="55" customWidth="1"/>
    <col min="5651" max="5651" width="5.7109375" style="55" customWidth="1"/>
    <col min="5652" max="5652" width="1.7109375" style="55" customWidth="1"/>
    <col min="5653" max="5653" width="1.5703125" style="55" customWidth="1"/>
    <col min="5654" max="5888" width="9.140625" style="55"/>
    <col min="5889" max="5889" width="2" style="55" customWidth="1"/>
    <col min="5890" max="5890" width="8.5703125" style="55" customWidth="1"/>
    <col min="5891" max="5891" width="13.42578125" style="55" customWidth="1"/>
    <col min="5892" max="5892" width="10.140625" style="55" customWidth="1"/>
    <col min="5893" max="5893" width="4" style="55" customWidth="1"/>
    <col min="5894" max="5894" width="13.5703125" style="55" customWidth="1"/>
    <col min="5895" max="5895" width="7" style="55" customWidth="1"/>
    <col min="5896" max="5896" width="5.28515625" style="55" customWidth="1"/>
    <col min="5897" max="5897" width="8.42578125" style="55" customWidth="1"/>
    <col min="5898" max="5898" width="11.42578125" style="55" customWidth="1"/>
    <col min="5899" max="5900" width="13.7109375" style="55" customWidth="1"/>
    <col min="5901" max="5901" width="4.7109375" style="55" customWidth="1"/>
    <col min="5902" max="5902" width="5.28515625" style="55" customWidth="1"/>
    <col min="5903" max="5903" width="3.5703125" style="55" customWidth="1"/>
    <col min="5904" max="5904" width="4.5703125" style="55" customWidth="1"/>
    <col min="5905" max="5905" width="1.140625" style="55" customWidth="1"/>
    <col min="5906" max="5906" width="7.85546875" style="55" customWidth="1"/>
    <col min="5907" max="5907" width="5.7109375" style="55" customWidth="1"/>
    <col min="5908" max="5908" width="1.7109375" style="55" customWidth="1"/>
    <col min="5909" max="5909" width="1.5703125" style="55" customWidth="1"/>
    <col min="5910" max="6144" width="9.140625" style="55"/>
    <col min="6145" max="6145" width="2" style="55" customWidth="1"/>
    <col min="6146" max="6146" width="8.5703125" style="55" customWidth="1"/>
    <col min="6147" max="6147" width="13.42578125" style="55" customWidth="1"/>
    <col min="6148" max="6148" width="10.140625" style="55" customWidth="1"/>
    <col min="6149" max="6149" width="4" style="55" customWidth="1"/>
    <col min="6150" max="6150" width="13.5703125" style="55" customWidth="1"/>
    <col min="6151" max="6151" width="7" style="55" customWidth="1"/>
    <col min="6152" max="6152" width="5.28515625" style="55" customWidth="1"/>
    <col min="6153" max="6153" width="8.42578125" style="55" customWidth="1"/>
    <col min="6154" max="6154" width="11.42578125" style="55" customWidth="1"/>
    <col min="6155" max="6156" width="13.7109375" style="55" customWidth="1"/>
    <col min="6157" max="6157" width="4.7109375" style="55" customWidth="1"/>
    <col min="6158" max="6158" width="5.28515625" style="55" customWidth="1"/>
    <col min="6159" max="6159" width="3.5703125" style="55" customWidth="1"/>
    <col min="6160" max="6160" width="4.5703125" style="55" customWidth="1"/>
    <col min="6161" max="6161" width="1.140625" style="55" customWidth="1"/>
    <col min="6162" max="6162" width="7.85546875" style="55" customWidth="1"/>
    <col min="6163" max="6163" width="5.7109375" style="55" customWidth="1"/>
    <col min="6164" max="6164" width="1.7109375" style="55" customWidth="1"/>
    <col min="6165" max="6165" width="1.5703125" style="55" customWidth="1"/>
    <col min="6166" max="6400" width="9.140625" style="55"/>
    <col min="6401" max="6401" width="2" style="55" customWidth="1"/>
    <col min="6402" max="6402" width="8.5703125" style="55" customWidth="1"/>
    <col min="6403" max="6403" width="13.42578125" style="55" customWidth="1"/>
    <col min="6404" max="6404" width="10.140625" style="55" customWidth="1"/>
    <col min="6405" max="6405" width="4" style="55" customWidth="1"/>
    <col min="6406" max="6406" width="13.5703125" style="55" customWidth="1"/>
    <col min="6407" max="6407" width="7" style="55" customWidth="1"/>
    <col min="6408" max="6408" width="5.28515625" style="55" customWidth="1"/>
    <col min="6409" max="6409" width="8.42578125" style="55" customWidth="1"/>
    <col min="6410" max="6410" width="11.42578125" style="55" customWidth="1"/>
    <col min="6411" max="6412" width="13.7109375" style="55" customWidth="1"/>
    <col min="6413" max="6413" width="4.7109375" style="55" customWidth="1"/>
    <col min="6414" max="6414" width="5.28515625" style="55" customWidth="1"/>
    <col min="6415" max="6415" width="3.5703125" style="55" customWidth="1"/>
    <col min="6416" max="6416" width="4.5703125" style="55" customWidth="1"/>
    <col min="6417" max="6417" width="1.140625" style="55" customWidth="1"/>
    <col min="6418" max="6418" width="7.85546875" style="55" customWidth="1"/>
    <col min="6419" max="6419" width="5.7109375" style="55" customWidth="1"/>
    <col min="6420" max="6420" width="1.7109375" style="55" customWidth="1"/>
    <col min="6421" max="6421" width="1.5703125" style="55" customWidth="1"/>
    <col min="6422" max="6656" width="9.140625" style="55"/>
    <col min="6657" max="6657" width="2" style="55" customWidth="1"/>
    <col min="6658" max="6658" width="8.5703125" style="55" customWidth="1"/>
    <col min="6659" max="6659" width="13.42578125" style="55" customWidth="1"/>
    <col min="6660" max="6660" width="10.140625" style="55" customWidth="1"/>
    <col min="6661" max="6661" width="4" style="55" customWidth="1"/>
    <col min="6662" max="6662" width="13.5703125" style="55" customWidth="1"/>
    <col min="6663" max="6663" width="7" style="55" customWidth="1"/>
    <col min="6664" max="6664" width="5.28515625" style="55" customWidth="1"/>
    <col min="6665" max="6665" width="8.42578125" style="55" customWidth="1"/>
    <col min="6666" max="6666" width="11.42578125" style="55" customWidth="1"/>
    <col min="6667" max="6668" width="13.7109375" style="55" customWidth="1"/>
    <col min="6669" max="6669" width="4.7109375" style="55" customWidth="1"/>
    <col min="6670" max="6670" width="5.28515625" style="55" customWidth="1"/>
    <col min="6671" max="6671" width="3.5703125" style="55" customWidth="1"/>
    <col min="6672" max="6672" width="4.5703125" style="55" customWidth="1"/>
    <col min="6673" max="6673" width="1.140625" style="55" customWidth="1"/>
    <col min="6674" max="6674" width="7.85546875" style="55" customWidth="1"/>
    <col min="6675" max="6675" width="5.7109375" style="55" customWidth="1"/>
    <col min="6676" max="6676" width="1.7109375" style="55" customWidth="1"/>
    <col min="6677" max="6677" width="1.5703125" style="55" customWidth="1"/>
    <col min="6678" max="6912" width="9.140625" style="55"/>
    <col min="6913" max="6913" width="2" style="55" customWidth="1"/>
    <col min="6914" max="6914" width="8.5703125" style="55" customWidth="1"/>
    <col min="6915" max="6915" width="13.42578125" style="55" customWidth="1"/>
    <col min="6916" max="6916" width="10.140625" style="55" customWidth="1"/>
    <col min="6917" max="6917" width="4" style="55" customWidth="1"/>
    <col min="6918" max="6918" width="13.5703125" style="55" customWidth="1"/>
    <col min="6919" max="6919" width="7" style="55" customWidth="1"/>
    <col min="6920" max="6920" width="5.28515625" style="55" customWidth="1"/>
    <col min="6921" max="6921" width="8.42578125" style="55" customWidth="1"/>
    <col min="6922" max="6922" width="11.42578125" style="55" customWidth="1"/>
    <col min="6923" max="6924" width="13.7109375" style="55" customWidth="1"/>
    <col min="6925" max="6925" width="4.7109375" style="55" customWidth="1"/>
    <col min="6926" max="6926" width="5.28515625" style="55" customWidth="1"/>
    <col min="6927" max="6927" width="3.5703125" style="55" customWidth="1"/>
    <col min="6928" max="6928" width="4.5703125" style="55" customWidth="1"/>
    <col min="6929" max="6929" width="1.140625" style="55" customWidth="1"/>
    <col min="6930" max="6930" width="7.85546875" style="55" customWidth="1"/>
    <col min="6931" max="6931" width="5.7109375" style="55" customWidth="1"/>
    <col min="6932" max="6932" width="1.7109375" style="55" customWidth="1"/>
    <col min="6933" max="6933" width="1.5703125" style="55" customWidth="1"/>
    <col min="6934" max="7168" width="9.140625" style="55"/>
    <col min="7169" max="7169" width="2" style="55" customWidth="1"/>
    <col min="7170" max="7170" width="8.5703125" style="55" customWidth="1"/>
    <col min="7171" max="7171" width="13.42578125" style="55" customWidth="1"/>
    <col min="7172" max="7172" width="10.140625" style="55" customWidth="1"/>
    <col min="7173" max="7173" width="4" style="55" customWidth="1"/>
    <col min="7174" max="7174" width="13.5703125" style="55" customWidth="1"/>
    <col min="7175" max="7175" width="7" style="55" customWidth="1"/>
    <col min="7176" max="7176" width="5.28515625" style="55" customWidth="1"/>
    <col min="7177" max="7177" width="8.42578125" style="55" customWidth="1"/>
    <col min="7178" max="7178" width="11.42578125" style="55" customWidth="1"/>
    <col min="7179" max="7180" width="13.7109375" style="55" customWidth="1"/>
    <col min="7181" max="7181" width="4.7109375" style="55" customWidth="1"/>
    <col min="7182" max="7182" width="5.28515625" style="55" customWidth="1"/>
    <col min="7183" max="7183" width="3.5703125" style="55" customWidth="1"/>
    <col min="7184" max="7184" width="4.5703125" style="55" customWidth="1"/>
    <col min="7185" max="7185" width="1.140625" style="55" customWidth="1"/>
    <col min="7186" max="7186" width="7.85546875" style="55" customWidth="1"/>
    <col min="7187" max="7187" width="5.7109375" style="55" customWidth="1"/>
    <col min="7188" max="7188" width="1.7109375" style="55" customWidth="1"/>
    <col min="7189" max="7189" width="1.5703125" style="55" customWidth="1"/>
    <col min="7190" max="7424" width="9.140625" style="55"/>
    <col min="7425" max="7425" width="2" style="55" customWidth="1"/>
    <col min="7426" max="7426" width="8.5703125" style="55" customWidth="1"/>
    <col min="7427" max="7427" width="13.42578125" style="55" customWidth="1"/>
    <col min="7428" max="7428" width="10.140625" style="55" customWidth="1"/>
    <col min="7429" max="7429" width="4" style="55" customWidth="1"/>
    <col min="7430" max="7430" width="13.5703125" style="55" customWidth="1"/>
    <col min="7431" max="7431" width="7" style="55" customWidth="1"/>
    <col min="7432" max="7432" width="5.28515625" style="55" customWidth="1"/>
    <col min="7433" max="7433" width="8.42578125" style="55" customWidth="1"/>
    <col min="7434" max="7434" width="11.42578125" style="55" customWidth="1"/>
    <col min="7435" max="7436" width="13.7109375" style="55" customWidth="1"/>
    <col min="7437" max="7437" width="4.7109375" style="55" customWidth="1"/>
    <col min="7438" max="7438" width="5.28515625" style="55" customWidth="1"/>
    <col min="7439" max="7439" width="3.5703125" style="55" customWidth="1"/>
    <col min="7440" max="7440" width="4.5703125" style="55" customWidth="1"/>
    <col min="7441" max="7441" width="1.140625" style="55" customWidth="1"/>
    <col min="7442" max="7442" width="7.85546875" style="55" customWidth="1"/>
    <col min="7443" max="7443" width="5.7109375" style="55" customWidth="1"/>
    <col min="7444" max="7444" width="1.7109375" style="55" customWidth="1"/>
    <col min="7445" max="7445" width="1.5703125" style="55" customWidth="1"/>
    <col min="7446" max="7680" width="9.140625" style="55"/>
    <col min="7681" max="7681" width="2" style="55" customWidth="1"/>
    <col min="7682" max="7682" width="8.5703125" style="55" customWidth="1"/>
    <col min="7683" max="7683" width="13.42578125" style="55" customWidth="1"/>
    <col min="7684" max="7684" width="10.140625" style="55" customWidth="1"/>
    <col min="7685" max="7685" width="4" style="55" customWidth="1"/>
    <col min="7686" max="7686" width="13.5703125" style="55" customWidth="1"/>
    <col min="7687" max="7687" width="7" style="55" customWidth="1"/>
    <col min="7688" max="7688" width="5.28515625" style="55" customWidth="1"/>
    <col min="7689" max="7689" width="8.42578125" style="55" customWidth="1"/>
    <col min="7690" max="7690" width="11.42578125" style="55" customWidth="1"/>
    <col min="7691" max="7692" width="13.7109375" style="55" customWidth="1"/>
    <col min="7693" max="7693" width="4.7109375" style="55" customWidth="1"/>
    <col min="7694" max="7694" width="5.28515625" style="55" customWidth="1"/>
    <col min="7695" max="7695" width="3.5703125" style="55" customWidth="1"/>
    <col min="7696" max="7696" width="4.5703125" style="55" customWidth="1"/>
    <col min="7697" max="7697" width="1.140625" style="55" customWidth="1"/>
    <col min="7698" max="7698" width="7.85546875" style="55" customWidth="1"/>
    <col min="7699" max="7699" width="5.7109375" style="55" customWidth="1"/>
    <col min="7700" max="7700" width="1.7109375" style="55" customWidth="1"/>
    <col min="7701" max="7701" width="1.5703125" style="55" customWidth="1"/>
    <col min="7702" max="7936" width="9.140625" style="55"/>
    <col min="7937" max="7937" width="2" style="55" customWidth="1"/>
    <col min="7938" max="7938" width="8.5703125" style="55" customWidth="1"/>
    <col min="7939" max="7939" width="13.42578125" style="55" customWidth="1"/>
    <col min="7940" max="7940" width="10.140625" style="55" customWidth="1"/>
    <col min="7941" max="7941" width="4" style="55" customWidth="1"/>
    <col min="7942" max="7942" width="13.5703125" style="55" customWidth="1"/>
    <col min="7943" max="7943" width="7" style="55" customWidth="1"/>
    <col min="7944" max="7944" width="5.28515625" style="55" customWidth="1"/>
    <col min="7945" max="7945" width="8.42578125" style="55" customWidth="1"/>
    <col min="7946" max="7946" width="11.42578125" style="55" customWidth="1"/>
    <col min="7947" max="7948" width="13.7109375" style="55" customWidth="1"/>
    <col min="7949" max="7949" width="4.7109375" style="55" customWidth="1"/>
    <col min="7950" max="7950" width="5.28515625" style="55" customWidth="1"/>
    <col min="7951" max="7951" width="3.5703125" style="55" customWidth="1"/>
    <col min="7952" max="7952" width="4.5703125" style="55" customWidth="1"/>
    <col min="7953" max="7953" width="1.140625" style="55" customWidth="1"/>
    <col min="7954" max="7954" width="7.85546875" style="55" customWidth="1"/>
    <col min="7955" max="7955" width="5.7109375" style="55" customWidth="1"/>
    <col min="7956" max="7956" width="1.7109375" style="55" customWidth="1"/>
    <col min="7957" max="7957" width="1.5703125" style="55" customWidth="1"/>
    <col min="7958" max="8192" width="9.140625" style="55"/>
    <col min="8193" max="8193" width="2" style="55" customWidth="1"/>
    <col min="8194" max="8194" width="8.5703125" style="55" customWidth="1"/>
    <col min="8195" max="8195" width="13.42578125" style="55" customWidth="1"/>
    <col min="8196" max="8196" width="10.140625" style="55" customWidth="1"/>
    <col min="8197" max="8197" width="4" style="55" customWidth="1"/>
    <col min="8198" max="8198" width="13.5703125" style="55" customWidth="1"/>
    <col min="8199" max="8199" width="7" style="55" customWidth="1"/>
    <col min="8200" max="8200" width="5.28515625" style="55" customWidth="1"/>
    <col min="8201" max="8201" width="8.42578125" style="55" customWidth="1"/>
    <col min="8202" max="8202" width="11.42578125" style="55" customWidth="1"/>
    <col min="8203" max="8204" width="13.7109375" style="55" customWidth="1"/>
    <col min="8205" max="8205" width="4.7109375" style="55" customWidth="1"/>
    <col min="8206" max="8206" width="5.28515625" style="55" customWidth="1"/>
    <col min="8207" max="8207" width="3.5703125" style="55" customWidth="1"/>
    <col min="8208" max="8208" width="4.5703125" style="55" customWidth="1"/>
    <col min="8209" max="8209" width="1.140625" style="55" customWidth="1"/>
    <col min="8210" max="8210" width="7.85546875" style="55" customWidth="1"/>
    <col min="8211" max="8211" width="5.7109375" style="55" customWidth="1"/>
    <col min="8212" max="8212" width="1.7109375" style="55" customWidth="1"/>
    <col min="8213" max="8213" width="1.5703125" style="55" customWidth="1"/>
    <col min="8214" max="8448" width="9.140625" style="55"/>
    <col min="8449" max="8449" width="2" style="55" customWidth="1"/>
    <col min="8450" max="8450" width="8.5703125" style="55" customWidth="1"/>
    <col min="8451" max="8451" width="13.42578125" style="55" customWidth="1"/>
    <col min="8452" max="8452" width="10.140625" style="55" customWidth="1"/>
    <col min="8453" max="8453" width="4" style="55" customWidth="1"/>
    <col min="8454" max="8454" width="13.5703125" style="55" customWidth="1"/>
    <col min="8455" max="8455" width="7" style="55" customWidth="1"/>
    <col min="8456" max="8456" width="5.28515625" style="55" customWidth="1"/>
    <col min="8457" max="8457" width="8.42578125" style="55" customWidth="1"/>
    <col min="8458" max="8458" width="11.42578125" style="55" customWidth="1"/>
    <col min="8459" max="8460" width="13.7109375" style="55" customWidth="1"/>
    <col min="8461" max="8461" width="4.7109375" style="55" customWidth="1"/>
    <col min="8462" max="8462" width="5.28515625" style="55" customWidth="1"/>
    <col min="8463" max="8463" width="3.5703125" style="55" customWidth="1"/>
    <col min="8464" max="8464" width="4.5703125" style="55" customWidth="1"/>
    <col min="8465" max="8465" width="1.140625" style="55" customWidth="1"/>
    <col min="8466" max="8466" width="7.85546875" style="55" customWidth="1"/>
    <col min="8467" max="8467" width="5.7109375" style="55" customWidth="1"/>
    <col min="8468" max="8468" width="1.7109375" style="55" customWidth="1"/>
    <col min="8469" max="8469" width="1.5703125" style="55" customWidth="1"/>
    <col min="8470" max="8704" width="9.140625" style="55"/>
    <col min="8705" max="8705" width="2" style="55" customWidth="1"/>
    <col min="8706" max="8706" width="8.5703125" style="55" customWidth="1"/>
    <col min="8707" max="8707" width="13.42578125" style="55" customWidth="1"/>
    <col min="8708" max="8708" width="10.140625" style="55" customWidth="1"/>
    <col min="8709" max="8709" width="4" style="55" customWidth="1"/>
    <col min="8710" max="8710" width="13.5703125" style="55" customWidth="1"/>
    <col min="8711" max="8711" width="7" style="55" customWidth="1"/>
    <col min="8712" max="8712" width="5.28515625" style="55" customWidth="1"/>
    <col min="8713" max="8713" width="8.42578125" style="55" customWidth="1"/>
    <col min="8714" max="8714" width="11.42578125" style="55" customWidth="1"/>
    <col min="8715" max="8716" width="13.7109375" style="55" customWidth="1"/>
    <col min="8717" max="8717" width="4.7109375" style="55" customWidth="1"/>
    <col min="8718" max="8718" width="5.28515625" style="55" customWidth="1"/>
    <col min="8719" max="8719" width="3.5703125" style="55" customWidth="1"/>
    <col min="8720" max="8720" width="4.5703125" style="55" customWidth="1"/>
    <col min="8721" max="8721" width="1.140625" style="55" customWidth="1"/>
    <col min="8722" max="8722" width="7.85546875" style="55" customWidth="1"/>
    <col min="8723" max="8723" width="5.7109375" style="55" customWidth="1"/>
    <col min="8724" max="8724" width="1.7109375" style="55" customWidth="1"/>
    <col min="8725" max="8725" width="1.5703125" style="55" customWidth="1"/>
    <col min="8726" max="8960" width="9.140625" style="55"/>
    <col min="8961" max="8961" width="2" style="55" customWidth="1"/>
    <col min="8962" max="8962" width="8.5703125" style="55" customWidth="1"/>
    <col min="8963" max="8963" width="13.42578125" style="55" customWidth="1"/>
    <col min="8964" max="8964" width="10.140625" style="55" customWidth="1"/>
    <col min="8965" max="8965" width="4" style="55" customWidth="1"/>
    <col min="8966" max="8966" width="13.5703125" style="55" customWidth="1"/>
    <col min="8967" max="8967" width="7" style="55" customWidth="1"/>
    <col min="8968" max="8968" width="5.28515625" style="55" customWidth="1"/>
    <col min="8969" max="8969" width="8.42578125" style="55" customWidth="1"/>
    <col min="8970" max="8970" width="11.42578125" style="55" customWidth="1"/>
    <col min="8971" max="8972" width="13.7109375" style="55" customWidth="1"/>
    <col min="8973" max="8973" width="4.7109375" style="55" customWidth="1"/>
    <col min="8974" max="8974" width="5.28515625" style="55" customWidth="1"/>
    <col min="8975" max="8975" width="3.5703125" style="55" customWidth="1"/>
    <col min="8976" max="8976" width="4.5703125" style="55" customWidth="1"/>
    <col min="8977" max="8977" width="1.140625" style="55" customWidth="1"/>
    <col min="8978" max="8978" width="7.85546875" style="55" customWidth="1"/>
    <col min="8979" max="8979" width="5.7109375" style="55" customWidth="1"/>
    <col min="8980" max="8980" width="1.7109375" style="55" customWidth="1"/>
    <col min="8981" max="8981" width="1.5703125" style="55" customWidth="1"/>
    <col min="8982" max="9216" width="9.140625" style="55"/>
    <col min="9217" max="9217" width="2" style="55" customWidth="1"/>
    <col min="9218" max="9218" width="8.5703125" style="55" customWidth="1"/>
    <col min="9219" max="9219" width="13.42578125" style="55" customWidth="1"/>
    <col min="9220" max="9220" width="10.140625" style="55" customWidth="1"/>
    <col min="9221" max="9221" width="4" style="55" customWidth="1"/>
    <col min="9222" max="9222" width="13.5703125" style="55" customWidth="1"/>
    <col min="9223" max="9223" width="7" style="55" customWidth="1"/>
    <col min="9224" max="9224" width="5.28515625" style="55" customWidth="1"/>
    <col min="9225" max="9225" width="8.42578125" style="55" customWidth="1"/>
    <col min="9226" max="9226" width="11.42578125" style="55" customWidth="1"/>
    <col min="9227" max="9228" width="13.7109375" style="55" customWidth="1"/>
    <col min="9229" max="9229" width="4.7109375" style="55" customWidth="1"/>
    <col min="9230" max="9230" width="5.28515625" style="55" customWidth="1"/>
    <col min="9231" max="9231" width="3.5703125" style="55" customWidth="1"/>
    <col min="9232" max="9232" width="4.5703125" style="55" customWidth="1"/>
    <col min="9233" max="9233" width="1.140625" style="55" customWidth="1"/>
    <col min="9234" max="9234" width="7.85546875" style="55" customWidth="1"/>
    <col min="9235" max="9235" width="5.7109375" style="55" customWidth="1"/>
    <col min="9236" max="9236" width="1.7109375" style="55" customWidth="1"/>
    <col min="9237" max="9237" width="1.5703125" style="55" customWidth="1"/>
    <col min="9238" max="9472" width="9.140625" style="55"/>
    <col min="9473" max="9473" width="2" style="55" customWidth="1"/>
    <col min="9474" max="9474" width="8.5703125" style="55" customWidth="1"/>
    <col min="9475" max="9475" width="13.42578125" style="55" customWidth="1"/>
    <col min="9476" max="9476" width="10.140625" style="55" customWidth="1"/>
    <col min="9477" max="9477" width="4" style="55" customWidth="1"/>
    <col min="9478" max="9478" width="13.5703125" style="55" customWidth="1"/>
    <col min="9479" max="9479" width="7" style="55" customWidth="1"/>
    <col min="9480" max="9480" width="5.28515625" style="55" customWidth="1"/>
    <col min="9481" max="9481" width="8.42578125" style="55" customWidth="1"/>
    <col min="9482" max="9482" width="11.42578125" style="55" customWidth="1"/>
    <col min="9483" max="9484" width="13.7109375" style="55" customWidth="1"/>
    <col min="9485" max="9485" width="4.7109375" style="55" customWidth="1"/>
    <col min="9486" max="9486" width="5.28515625" style="55" customWidth="1"/>
    <col min="9487" max="9487" width="3.5703125" style="55" customWidth="1"/>
    <col min="9488" max="9488" width="4.5703125" style="55" customWidth="1"/>
    <col min="9489" max="9489" width="1.140625" style="55" customWidth="1"/>
    <col min="9490" max="9490" width="7.85546875" style="55" customWidth="1"/>
    <col min="9491" max="9491" width="5.7109375" style="55" customWidth="1"/>
    <col min="9492" max="9492" width="1.7109375" style="55" customWidth="1"/>
    <col min="9493" max="9493" width="1.5703125" style="55" customWidth="1"/>
    <col min="9494" max="9728" width="9.140625" style="55"/>
    <col min="9729" max="9729" width="2" style="55" customWidth="1"/>
    <col min="9730" max="9730" width="8.5703125" style="55" customWidth="1"/>
    <col min="9731" max="9731" width="13.42578125" style="55" customWidth="1"/>
    <col min="9732" max="9732" width="10.140625" style="55" customWidth="1"/>
    <col min="9733" max="9733" width="4" style="55" customWidth="1"/>
    <col min="9734" max="9734" width="13.5703125" style="55" customWidth="1"/>
    <col min="9735" max="9735" width="7" style="55" customWidth="1"/>
    <col min="9736" max="9736" width="5.28515625" style="55" customWidth="1"/>
    <col min="9737" max="9737" width="8.42578125" style="55" customWidth="1"/>
    <col min="9738" max="9738" width="11.42578125" style="55" customWidth="1"/>
    <col min="9739" max="9740" width="13.7109375" style="55" customWidth="1"/>
    <col min="9741" max="9741" width="4.7109375" style="55" customWidth="1"/>
    <col min="9742" max="9742" width="5.28515625" style="55" customWidth="1"/>
    <col min="9743" max="9743" width="3.5703125" style="55" customWidth="1"/>
    <col min="9744" max="9744" width="4.5703125" style="55" customWidth="1"/>
    <col min="9745" max="9745" width="1.140625" style="55" customWidth="1"/>
    <col min="9746" max="9746" width="7.85546875" style="55" customWidth="1"/>
    <col min="9747" max="9747" width="5.7109375" style="55" customWidth="1"/>
    <col min="9748" max="9748" width="1.7109375" style="55" customWidth="1"/>
    <col min="9749" max="9749" width="1.5703125" style="55" customWidth="1"/>
    <col min="9750" max="9984" width="9.140625" style="55"/>
    <col min="9985" max="9985" width="2" style="55" customWidth="1"/>
    <col min="9986" max="9986" width="8.5703125" style="55" customWidth="1"/>
    <col min="9987" max="9987" width="13.42578125" style="55" customWidth="1"/>
    <col min="9988" max="9988" width="10.140625" style="55" customWidth="1"/>
    <col min="9989" max="9989" width="4" style="55" customWidth="1"/>
    <col min="9990" max="9990" width="13.5703125" style="55" customWidth="1"/>
    <col min="9991" max="9991" width="7" style="55" customWidth="1"/>
    <col min="9992" max="9992" width="5.28515625" style="55" customWidth="1"/>
    <col min="9993" max="9993" width="8.42578125" style="55" customWidth="1"/>
    <col min="9994" max="9994" width="11.42578125" style="55" customWidth="1"/>
    <col min="9995" max="9996" width="13.7109375" style="55" customWidth="1"/>
    <col min="9997" max="9997" width="4.7109375" style="55" customWidth="1"/>
    <col min="9998" max="9998" width="5.28515625" style="55" customWidth="1"/>
    <col min="9999" max="9999" width="3.5703125" style="55" customWidth="1"/>
    <col min="10000" max="10000" width="4.5703125" style="55" customWidth="1"/>
    <col min="10001" max="10001" width="1.140625" style="55" customWidth="1"/>
    <col min="10002" max="10002" width="7.85546875" style="55" customWidth="1"/>
    <col min="10003" max="10003" width="5.7109375" style="55" customWidth="1"/>
    <col min="10004" max="10004" width="1.7109375" style="55" customWidth="1"/>
    <col min="10005" max="10005" width="1.5703125" style="55" customWidth="1"/>
    <col min="10006" max="10240" width="9.140625" style="55"/>
    <col min="10241" max="10241" width="2" style="55" customWidth="1"/>
    <col min="10242" max="10242" width="8.5703125" style="55" customWidth="1"/>
    <col min="10243" max="10243" width="13.42578125" style="55" customWidth="1"/>
    <col min="10244" max="10244" width="10.140625" style="55" customWidth="1"/>
    <col min="10245" max="10245" width="4" style="55" customWidth="1"/>
    <col min="10246" max="10246" width="13.5703125" style="55" customWidth="1"/>
    <col min="10247" max="10247" width="7" style="55" customWidth="1"/>
    <col min="10248" max="10248" width="5.28515625" style="55" customWidth="1"/>
    <col min="10249" max="10249" width="8.42578125" style="55" customWidth="1"/>
    <col min="10250" max="10250" width="11.42578125" style="55" customWidth="1"/>
    <col min="10251" max="10252" width="13.7109375" style="55" customWidth="1"/>
    <col min="10253" max="10253" width="4.7109375" style="55" customWidth="1"/>
    <col min="10254" max="10254" width="5.28515625" style="55" customWidth="1"/>
    <col min="10255" max="10255" width="3.5703125" style="55" customWidth="1"/>
    <col min="10256" max="10256" width="4.5703125" style="55" customWidth="1"/>
    <col min="10257" max="10257" width="1.140625" style="55" customWidth="1"/>
    <col min="10258" max="10258" width="7.85546875" style="55" customWidth="1"/>
    <col min="10259" max="10259" width="5.7109375" style="55" customWidth="1"/>
    <col min="10260" max="10260" width="1.7109375" style="55" customWidth="1"/>
    <col min="10261" max="10261" width="1.5703125" style="55" customWidth="1"/>
    <col min="10262" max="10496" width="9.140625" style="55"/>
    <col min="10497" max="10497" width="2" style="55" customWidth="1"/>
    <col min="10498" max="10498" width="8.5703125" style="55" customWidth="1"/>
    <col min="10499" max="10499" width="13.42578125" style="55" customWidth="1"/>
    <col min="10500" max="10500" width="10.140625" style="55" customWidth="1"/>
    <col min="10501" max="10501" width="4" style="55" customWidth="1"/>
    <col min="10502" max="10502" width="13.5703125" style="55" customWidth="1"/>
    <col min="10503" max="10503" width="7" style="55" customWidth="1"/>
    <col min="10504" max="10504" width="5.28515625" style="55" customWidth="1"/>
    <col min="10505" max="10505" width="8.42578125" style="55" customWidth="1"/>
    <col min="10506" max="10506" width="11.42578125" style="55" customWidth="1"/>
    <col min="10507" max="10508" width="13.7109375" style="55" customWidth="1"/>
    <col min="10509" max="10509" width="4.7109375" style="55" customWidth="1"/>
    <col min="10510" max="10510" width="5.28515625" style="55" customWidth="1"/>
    <col min="10511" max="10511" width="3.5703125" style="55" customWidth="1"/>
    <col min="10512" max="10512" width="4.5703125" style="55" customWidth="1"/>
    <col min="10513" max="10513" width="1.140625" style="55" customWidth="1"/>
    <col min="10514" max="10514" width="7.85546875" style="55" customWidth="1"/>
    <col min="10515" max="10515" width="5.7109375" style="55" customWidth="1"/>
    <col min="10516" max="10516" width="1.7109375" style="55" customWidth="1"/>
    <col min="10517" max="10517" width="1.5703125" style="55" customWidth="1"/>
    <col min="10518" max="10752" width="9.140625" style="55"/>
    <col min="10753" max="10753" width="2" style="55" customWidth="1"/>
    <col min="10754" max="10754" width="8.5703125" style="55" customWidth="1"/>
    <col min="10755" max="10755" width="13.42578125" style="55" customWidth="1"/>
    <col min="10756" max="10756" width="10.140625" style="55" customWidth="1"/>
    <col min="10757" max="10757" width="4" style="55" customWidth="1"/>
    <col min="10758" max="10758" width="13.5703125" style="55" customWidth="1"/>
    <col min="10759" max="10759" width="7" style="55" customWidth="1"/>
    <col min="10760" max="10760" width="5.28515625" style="55" customWidth="1"/>
    <col min="10761" max="10761" width="8.42578125" style="55" customWidth="1"/>
    <col min="10762" max="10762" width="11.42578125" style="55" customWidth="1"/>
    <col min="10763" max="10764" width="13.7109375" style="55" customWidth="1"/>
    <col min="10765" max="10765" width="4.7109375" style="55" customWidth="1"/>
    <col min="10766" max="10766" width="5.28515625" style="55" customWidth="1"/>
    <col min="10767" max="10767" width="3.5703125" style="55" customWidth="1"/>
    <col min="10768" max="10768" width="4.5703125" style="55" customWidth="1"/>
    <col min="10769" max="10769" width="1.140625" style="55" customWidth="1"/>
    <col min="10770" max="10770" width="7.85546875" style="55" customWidth="1"/>
    <col min="10771" max="10771" width="5.7109375" style="55" customWidth="1"/>
    <col min="10772" max="10772" width="1.7109375" style="55" customWidth="1"/>
    <col min="10773" max="10773" width="1.5703125" style="55" customWidth="1"/>
    <col min="10774" max="11008" width="9.140625" style="55"/>
    <col min="11009" max="11009" width="2" style="55" customWidth="1"/>
    <col min="11010" max="11010" width="8.5703125" style="55" customWidth="1"/>
    <col min="11011" max="11011" width="13.42578125" style="55" customWidth="1"/>
    <col min="11012" max="11012" width="10.140625" style="55" customWidth="1"/>
    <col min="11013" max="11013" width="4" style="55" customWidth="1"/>
    <col min="11014" max="11014" width="13.5703125" style="55" customWidth="1"/>
    <col min="11015" max="11015" width="7" style="55" customWidth="1"/>
    <col min="11016" max="11016" width="5.28515625" style="55" customWidth="1"/>
    <col min="11017" max="11017" width="8.42578125" style="55" customWidth="1"/>
    <col min="11018" max="11018" width="11.42578125" style="55" customWidth="1"/>
    <col min="11019" max="11020" width="13.7109375" style="55" customWidth="1"/>
    <col min="11021" max="11021" width="4.7109375" style="55" customWidth="1"/>
    <col min="11022" max="11022" width="5.28515625" style="55" customWidth="1"/>
    <col min="11023" max="11023" width="3.5703125" style="55" customWidth="1"/>
    <col min="11024" max="11024" width="4.5703125" style="55" customWidth="1"/>
    <col min="11025" max="11025" width="1.140625" style="55" customWidth="1"/>
    <col min="11026" max="11026" width="7.85546875" style="55" customWidth="1"/>
    <col min="11027" max="11027" width="5.7109375" style="55" customWidth="1"/>
    <col min="11028" max="11028" width="1.7109375" style="55" customWidth="1"/>
    <col min="11029" max="11029" width="1.5703125" style="55" customWidth="1"/>
    <col min="11030" max="11264" width="9.140625" style="55"/>
    <col min="11265" max="11265" width="2" style="55" customWidth="1"/>
    <col min="11266" max="11266" width="8.5703125" style="55" customWidth="1"/>
    <col min="11267" max="11267" width="13.42578125" style="55" customWidth="1"/>
    <col min="11268" max="11268" width="10.140625" style="55" customWidth="1"/>
    <col min="11269" max="11269" width="4" style="55" customWidth="1"/>
    <col min="11270" max="11270" width="13.5703125" style="55" customWidth="1"/>
    <col min="11271" max="11271" width="7" style="55" customWidth="1"/>
    <col min="11272" max="11272" width="5.28515625" style="55" customWidth="1"/>
    <col min="11273" max="11273" width="8.42578125" style="55" customWidth="1"/>
    <col min="11274" max="11274" width="11.42578125" style="55" customWidth="1"/>
    <col min="11275" max="11276" width="13.7109375" style="55" customWidth="1"/>
    <col min="11277" max="11277" width="4.7109375" style="55" customWidth="1"/>
    <col min="11278" max="11278" width="5.28515625" style="55" customWidth="1"/>
    <col min="11279" max="11279" width="3.5703125" style="55" customWidth="1"/>
    <col min="11280" max="11280" width="4.5703125" style="55" customWidth="1"/>
    <col min="11281" max="11281" width="1.140625" style="55" customWidth="1"/>
    <col min="11282" max="11282" width="7.85546875" style="55" customWidth="1"/>
    <col min="11283" max="11283" width="5.7109375" style="55" customWidth="1"/>
    <col min="11284" max="11284" width="1.7109375" style="55" customWidth="1"/>
    <col min="11285" max="11285" width="1.5703125" style="55" customWidth="1"/>
    <col min="11286" max="11520" width="9.140625" style="55"/>
    <col min="11521" max="11521" width="2" style="55" customWidth="1"/>
    <col min="11522" max="11522" width="8.5703125" style="55" customWidth="1"/>
    <col min="11523" max="11523" width="13.42578125" style="55" customWidth="1"/>
    <col min="11524" max="11524" width="10.140625" style="55" customWidth="1"/>
    <col min="11525" max="11525" width="4" style="55" customWidth="1"/>
    <col min="11526" max="11526" width="13.5703125" style="55" customWidth="1"/>
    <col min="11527" max="11527" width="7" style="55" customWidth="1"/>
    <col min="11528" max="11528" width="5.28515625" style="55" customWidth="1"/>
    <col min="11529" max="11529" width="8.42578125" style="55" customWidth="1"/>
    <col min="11530" max="11530" width="11.42578125" style="55" customWidth="1"/>
    <col min="11531" max="11532" width="13.7109375" style="55" customWidth="1"/>
    <col min="11533" max="11533" width="4.7109375" style="55" customWidth="1"/>
    <col min="11534" max="11534" width="5.28515625" style="55" customWidth="1"/>
    <col min="11535" max="11535" width="3.5703125" style="55" customWidth="1"/>
    <col min="11536" max="11536" width="4.5703125" style="55" customWidth="1"/>
    <col min="11537" max="11537" width="1.140625" style="55" customWidth="1"/>
    <col min="11538" max="11538" width="7.85546875" style="55" customWidth="1"/>
    <col min="11539" max="11539" width="5.7109375" style="55" customWidth="1"/>
    <col min="11540" max="11540" width="1.7109375" style="55" customWidth="1"/>
    <col min="11541" max="11541" width="1.5703125" style="55" customWidth="1"/>
    <col min="11542" max="11776" width="9.140625" style="55"/>
    <col min="11777" max="11777" width="2" style="55" customWidth="1"/>
    <col min="11778" max="11778" width="8.5703125" style="55" customWidth="1"/>
    <col min="11779" max="11779" width="13.42578125" style="55" customWidth="1"/>
    <col min="11780" max="11780" width="10.140625" style="55" customWidth="1"/>
    <col min="11781" max="11781" width="4" style="55" customWidth="1"/>
    <col min="11782" max="11782" width="13.5703125" style="55" customWidth="1"/>
    <col min="11783" max="11783" width="7" style="55" customWidth="1"/>
    <col min="11784" max="11784" width="5.28515625" style="55" customWidth="1"/>
    <col min="11785" max="11785" width="8.42578125" style="55" customWidth="1"/>
    <col min="11786" max="11786" width="11.42578125" style="55" customWidth="1"/>
    <col min="11787" max="11788" width="13.7109375" style="55" customWidth="1"/>
    <col min="11789" max="11789" width="4.7109375" style="55" customWidth="1"/>
    <col min="11790" max="11790" width="5.28515625" style="55" customWidth="1"/>
    <col min="11791" max="11791" width="3.5703125" style="55" customWidth="1"/>
    <col min="11792" max="11792" width="4.5703125" style="55" customWidth="1"/>
    <col min="11793" max="11793" width="1.140625" style="55" customWidth="1"/>
    <col min="11794" max="11794" width="7.85546875" style="55" customWidth="1"/>
    <col min="11795" max="11795" width="5.7109375" style="55" customWidth="1"/>
    <col min="11796" max="11796" width="1.7109375" style="55" customWidth="1"/>
    <col min="11797" max="11797" width="1.5703125" style="55" customWidth="1"/>
    <col min="11798" max="12032" width="9.140625" style="55"/>
    <col min="12033" max="12033" width="2" style="55" customWidth="1"/>
    <col min="12034" max="12034" width="8.5703125" style="55" customWidth="1"/>
    <col min="12035" max="12035" width="13.42578125" style="55" customWidth="1"/>
    <col min="12036" max="12036" width="10.140625" style="55" customWidth="1"/>
    <col min="12037" max="12037" width="4" style="55" customWidth="1"/>
    <col min="12038" max="12038" width="13.5703125" style="55" customWidth="1"/>
    <col min="12039" max="12039" width="7" style="55" customWidth="1"/>
    <col min="12040" max="12040" width="5.28515625" style="55" customWidth="1"/>
    <col min="12041" max="12041" width="8.42578125" style="55" customWidth="1"/>
    <col min="12042" max="12042" width="11.42578125" style="55" customWidth="1"/>
    <col min="12043" max="12044" width="13.7109375" style="55" customWidth="1"/>
    <col min="12045" max="12045" width="4.7109375" style="55" customWidth="1"/>
    <col min="12046" max="12046" width="5.28515625" style="55" customWidth="1"/>
    <col min="12047" max="12047" width="3.5703125" style="55" customWidth="1"/>
    <col min="12048" max="12048" width="4.5703125" style="55" customWidth="1"/>
    <col min="12049" max="12049" width="1.140625" style="55" customWidth="1"/>
    <col min="12050" max="12050" width="7.85546875" style="55" customWidth="1"/>
    <col min="12051" max="12051" width="5.7109375" style="55" customWidth="1"/>
    <col min="12052" max="12052" width="1.7109375" style="55" customWidth="1"/>
    <col min="12053" max="12053" width="1.5703125" style="55" customWidth="1"/>
    <col min="12054" max="12288" width="9.140625" style="55"/>
    <col min="12289" max="12289" width="2" style="55" customWidth="1"/>
    <col min="12290" max="12290" width="8.5703125" style="55" customWidth="1"/>
    <col min="12291" max="12291" width="13.42578125" style="55" customWidth="1"/>
    <col min="12292" max="12292" width="10.140625" style="55" customWidth="1"/>
    <col min="12293" max="12293" width="4" style="55" customWidth="1"/>
    <col min="12294" max="12294" width="13.5703125" style="55" customWidth="1"/>
    <col min="12295" max="12295" width="7" style="55" customWidth="1"/>
    <col min="12296" max="12296" width="5.28515625" style="55" customWidth="1"/>
    <col min="12297" max="12297" width="8.42578125" style="55" customWidth="1"/>
    <col min="12298" max="12298" width="11.42578125" style="55" customWidth="1"/>
    <col min="12299" max="12300" width="13.7109375" style="55" customWidth="1"/>
    <col min="12301" max="12301" width="4.7109375" style="55" customWidth="1"/>
    <col min="12302" max="12302" width="5.28515625" style="55" customWidth="1"/>
    <col min="12303" max="12303" width="3.5703125" style="55" customWidth="1"/>
    <col min="12304" max="12304" width="4.5703125" style="55" customWidth="1"/>
    <col min="12305" max="12305" width="1.140625" style="55" customWidth="1"/>
    <col min="12306" max="12306" width="7.85546875" style="55" customWidth="1"/>
    <col min="12307" max="12307" width="5.7109375" style="55" customWidth="1"/>
    <col min="12308" max="12308" width="1.7109375" style="55" customWidth="1"/>
    <col min="12309" max="12309" width="1.5703125" style="55" customWidth="1"/>
    <col min="12310" max="12544" width="9.140625" style="55"/>
    <col min="12545" max="12545" width="2" style="55" customWidth="1"/>
    <col min="12546" max="12546" width="8.5703125" style="55" customWidth="1"/>
    <col min="12547" max="12547" width="13.42578125" style="55" customWidth="1"/>
    <col min="12548" max="12548" width="10.140625" style="55" customWidth="1"/>
    <col min="12549" max="12549" width="4" style="55" customWidth="1"/>
    <col min="12550" max="12550" width="13.5703125" style="55" customWidth="1"/>
    <col min="12551" max="12551" width="7" style="55" customWidth="1"/>
    <col min="12552" max="12552" width="5.28515625" style="55" customWidth="1"/>
    <col min="12553" max="12553" width="8.42578125" style="55" customWidth="1"/>
    <col min="12554" max="12554" width="11.42578125" style="55" customWidth="1"/>
    <col min="12555" max="12556" width="13.7109375" style="55" customWidth="1"/>
    <col min="12557" max="12557" width="4.7109375" style="55" customWidth="1"/>
    <col min="12558" max="12558" width="5.28515625" style="55" customWidth="1"/>
    <col min="12559" max="12559" width="3.5703125" style="55" customWidth="1"/>
    <col min="12560" max="12560" width="4.5703125" style="55" customWidth="1"/>
    <col min="12561" max="12561" width="1.140625" style="55" customWidth="1"/>
    <col min="12562" max="12562" width="7.85546875" style="55" customWidth="1"/>
    <col min="12563" max="12563" width="5.7109375" style="55" customWidth="1"/>
    <col min="12564" max="12564" width="1.7109375" style="55" customWidth="1"/>
    <col min="12565" max="12565" width="1.5703125" style="55" customWidth="1"/>
    <col min="12566" max="12800" width="9.140625" style="55"/>
    <col min="12801" max="12801" width="2" style="55" customWidth="1"/>
    <col min="12802" max="12802" width="8.5703125" style="55" customWidth="1"/>
    <col min="12803" max="12803" width="13.42578125" style="55" customWidth="1"/>
    <col min="12804" max="12804" width="10.140625" style="55" customWidth="1"/>
    <col min="12805" max="12805" width="4" style="55" customWidth="1"/>
    <col min="12806" max="12806" width="13.5703125" style="55" customWidth="1"/>
    <col min="12807" max="12807" width="7" style="55" customWidth="1"/>
    <col min="12808" max="12808" width="5.28515625" style="55" customWidth="1"/>
    <col min="12809" max="12809" width="8.42578125" style="55" customWidth="1"/>
    <col min="12810" max="12810" width="11.42578125" style="55" customWidth="1"/>
    <col min="12811" max="12812" width="13.7109375" style="55" customWidth="1"/>
    <col min="12813" max="12813" width="4.7109375" style="55" customWidth="1"/>
    <col min="12814" max="12814" width="5.28515625" style="55" customWidth="1"/>
    <col min="12815" max="12815" width="3.5703125" style="55" customWidth="1"/>
    <col min="12816" max="12816" width="4.5703125" style="55" customWidth="1"/>
    <col min="12817" max="12817" width="1.140625" style="55" customWidth="1"/>
    <col min="12818" max="12818" width="7.85546875" style="55" customWidth="1"/>
    <col min="12819" max="12819" width="5.7109375" style="55" customWidth="1"/>
    <col min="12820" max="12820" width="1.7109375" style="55" customWidth="1"/>
    <col min="12821" max="12821" width="1.5703125" style="55" customWidth="1"/>
    <col min="12822" max="13056" width="9.140625" style="55"/>
    <col min="13057" max="13057" width="2" style="55" customWidth="1"/>
    <col min="13058" max="13058" width="8.5703125" style="55" customWidth="1"/>
    <col min="13059" max="13059" width="13.42578125" style="55" customWidth="1"/>
    <col min="13060" max="13060" width="10.140625" style="55" customWidth="1"/>
    <col min="13061" max="13061" width="4" style="55" customWidth="1"/>
    <col min="13062" max="13062" width="13.5703125" style="55" customWidth="1"/>
    <col min="13063" max="13063" width="7" style="55" customWidth="1"/>
    <col min="13064" max="13064" width="5.28515625" style="55" customWidth="1"/>
    <col min="13065" max="13065" width="8.42578125" style="55" customWidth="1"/>
    <col min="13066" max="13066" width="11.42578125" style="55" customWidth="1"/>
    <col min="13067" max="13068" width="13.7109375" style="55" customWidth="1"/>
    <col min="13069" max="13069" width="4.7109375" style="55" customWidth="1"/>
    <col min="13070" max="13070" width="5.28515625" style="55" customWidth="1"/>
    <col min="13071" max="13071" width="3.5703125" style="55" customWidth="1"/>
    <col min="13072" max="13072" width="4.5703125" style="55" customWidth="1"/>
    <col min="13073" max="13073" width="1.140625" style="55" customWidth="1"/>
    <col min="13074" max="13074" width="7.85546875" style="55" customWidth="1"/>
    <col min="13075" max="13075" width="5.7109375" style="55" customWidth="1"/>
    <col min="13076" max="13076" width="1.7109375" style="55" customWidth="1"/>
    <col min="13077" max="13077" width="1.5703125" style="55" customWidth="1"/>
    <col min="13078" max="13312" width="9.140625" style="55"/>
    <col min="13313" max="13313" width="2" style="55" customWidth="1"/>
    <col min="13314" max="13314" width="8.5703125" style="55" customWidth="1"/>
    <col min="13315" max="13315" width="13.42578125" style="55" customWidth="1"/>
    <col min="13316" max="13316" width="10.140625" style="55" customWidth="1"/>
    <col min="13317" max="13317" width="4" style="55" customWidth="1"/>
    <col min="13318" max="13318" width="13.5703125" style="55" customWidth="1"/>
    <col min="13319" max="13319" width="7" style="55" customWidth="1"/>
    <col min="13320" max="13320" width="5.28515625" style="55" customWidth="1"/>
    <col min="13321" max="13321" width="8.42578125" style="55" customWidth="1"/>
    <col min="13322" max="13322" width="11.42578125" style="55" customWidth="1"/>
    <col min="13323" max="13324" width="13.7109375" style="55" customWidth="1"/>
    <col min="13325" max="13325" width="4.7109375" style="55" customWidth="1"/>
    <col min="13326" max="13326" width="5.28515625" style="55" customWidth="1"/>
    <col min="13327" max="13327" width="3.5703125" style="55" customWidth="1"/>
    <col min="13328" max="13328" width="4.5703125" style="55" customWidth="1"/>
    <col min="13329" max="13329" width="1.140625" style="55" customWidth="1"/>
    <col min="13330" max="13330" width="7.85546875" style="55" customWidth="1"/>
    <col min="13331" max="13331" width="5.7109375" style="55" customWidth="1"/>
    <col min="13332" max="13332" width="1.7109375" style="55" customWidth="1"/>
    <col min="13333" max="13333" width="1.5703125" style="55" customWidth="1"/>
    <col min="13334" max="13568" width="9.140625" style="55"/>
    <col min="13569" max="13569" width="2" style="55" customWidth="1"/>
    <col min="13570" max="13570" width="8.5703125" style="55" customWidth="1"/>
    <col min="13571" max="13571" width="13.42578125" style="55" customWidth="1"/>
    <col min="13572" max="13572" width="10.140625" style="55" customWidth="1"/>
    <col min="13573" max="13573" width="4" style="55" customWidth="1"/>
    <col min="13574" max="13574" width="13.5703125" style="55" customWidth="1"/>
    <col min="13575" max="13575" width="7" style="55" customWidth="1"/>
    <col min="13576" max="13576" width="5.28515625" style="55" customWidth="1"/>
    <col min="13577" max="13577" width="8.42578125" style="55" customWidth="1"/>
    <col min="13578" max="13578" width="11.42578125" style="55" customWidth="1"/>
    <col min="13579" max="13580" width="13.7109375" style="55" customWidth="1"/>
    <col min="13581" max="13581" width="4.7109375" style="55" customWidth="1"/>
    <col min="13582" max="13582" width="5.28515625" style="55" customWidth="1"/>
    <col min="13583" max="13583" width="3.5703125" style="55" customWidth="1"/>
    <col min="13584" max="13584" width="4.5703125" style="55" customWidth="1"/>
    <col min="13585" max="13585" width="1.140625" style="55" customWidth="1"/>
    <col min="13586" max="13586" width="7.85546875" style="55" customWidth="1"/>
    <col min="13587" max="13587" width="5.7109375" style="55" customWidth="1"/>
    <col min="13588" max="13588" width="1.7109375" style="55" customWidth="1"/>
    <col min="13589" max="13589" width="1.5703125" style="55" customWidth="1"/>
    <col min="13590" max="13824" width="9.140625" style="55"/>
    <col min="13825" max="13825" width="2" style="55" customWidth="1"/>
    <col min="13826" max="13826" width="8.5703125" style="55" customWidth="1"/>
    <col min="13827" max="13827" width="13.42578125" style="55" customWidth="1"/>
    <col min="13828" max="13828" width="10.140625" style="55" customWidth="1"/>
    <col min="13829" max="13829" width="4" style="55" customWidth="1"/>
    <col min="13830" max="13830" width="13.5703125" style="55" customWidth="1"/>
    <col min="13831" max="13831" width="7" style="55" customWidth="1"/>
    <col min="13832" max="13832" width="5.28515625" style="55" customWidth="1"/>
    <col min="13833" max="13833" width="8.42578125" style="55" customWidth="1"/>
    <col min="13834" max="13834" width="11.42578125" style="55" customWidth="1"/>
    <col min="13835" max="13836" width="13.7109375" style="55" customWidth="1"/>
    <col min="13837" max="13837" width="4.7109375" style="55" customWidth="1"/>
    <col min="13838" max="13838" width="5.28515625" style="55" customWidth="1"/>
    <col min="13839" max="13839" width="3.5703125" style="55" customWidth="1"/>
    <col min="13840" max="13840" width="4.5703125" style="55" customWidth="1"/>
    <col min="13841" max="13841" width="1.140625" style="55" customWidth="1"/>
    <col min="13842" max="13842" width="7.85546875" style="55" customWidth="1"/>
    <col min="13843" max="13843" width="5.7109375" style="55" customWidth="1"/>
    <col min="13844" max="13844" width="1.7109375" style="55" customWidth="1"/>
    <col min="13845" max="13845" width="1.5703125" style="55" customWidth="1"/>
    <col min="13846" max="14080" width="9.140625" style="55"/>
    <col min="14081" max="14081" width="2" style="55" customWidth="1"/>
    <col min="14082" max="14082" width="8.5703125" style="55" customWidth="1"/>
    <col min="14083" max="14083" width="13.42578125" style="55" customWidth="1"/>
    <col min="14084" max="14084" width="10.140625" style="55" customWidth="1"/>
    <col min="14085" max="14085" width="4" style="55" customWidth="1"/>
    <col min="14086" max="14086" width="13.5703125" style="55" customWidth="1"/>
    <col min="14087" max="14087" width="7" style="55" customWidth="1"/>
    <col min="14088" max="14088" width="5.28515625" style="55" customWidth="1"/>
    <col min="14089" max="14089" width="8.42578125" style="55" customWidth="1"/>
    <col min="14090" max="14090" width="11.42578125" style="55" customWidth="1"/>
    <col min="14091" max="14092" width="13.7109375" style="55" customWidth="1"/>
    <col min="14093" max="14093" width="4.7109375" style="55" customWidth="1"/>
    <col min="14094" max="14094" width="5.28515625" style="55" customWidth="1"/>
    <col min="14095" max="14095" width="3.5703125" style="55" customWidth="1"/>
    <col min="14096" max="14096" width="4.5703125" style="55" customWidth="1"/>
    <col min="14097" max="14097" width="1.140625" style="55" customWidth="1"/>
    <col min="14098" max="14098" width="7.85546875" style="55" customWidth="1"/>
    <col min="14099" max="14099" width="5.7109375" style="55" customWidth="1"/>
    <col min="14100" max="14100" width="1.7109375" style="55" customWidth="1"/>
    <col min="14101" max="14101" width="1.5703125" style="55" customWidth="1"/>
    <col min="14102" max="14336" width="9.140625" style="55"/>
    <col min="14337" max="14337" width="2" style="55" customWidth="1"/>
    <col min="14338" max="14338" width="8.5703125" style="55" customWidth="1"/>
    <col min="14339" max="14339" width="13.42578125" style="55" customWidth="1"/>
    <col min="14340" max="14340" width="10.140625" style="55" customWidth="1"/>
    <col min="14341" max="14341" width="4" style="55" customWidth="1"/>
    <col min="14342" max="14342" width="13.5703125" style="55" customWidth="1"/>
    <col min="14343" max="14343" width="7" style="55" customWidth="1"/>
    <col min="14344" max="14344" width="5.28515625" style="55" customWidth="1"/>
    <col min="14345" max="14345" width="8.42578125" style="55" customWidth="1"/>
    <col min="14346" max="14346" width="11.42578125" style="55" customWidth="1"/>
    <col min="14347" max="14348" width="13.7109375" style="55" customWidth="1"/>
    <col min="14349" max="14349" width="4.7109375" style="55" customWidth="1"/>
    <col min="14350" max="14350" width="5.28515625" style="55" customWidth="1"/>
    <col min="14351" max="14351" width="3.5703125" style="55" customWidth="1"/>
    <col min="14352" max="14352" width="4.5703125" style="55" customWidth="1"/>
    <col min="14353" max="14353" width="1.140625" style="55" customWidth="1"/>
    <col min="14354" max="14354" width="7.85546875" style="55" customWidth="1"/>
    <col min="14355" max="14355" width="5.7109375" style="55" customWidth="1"/>
    <col min="14356" max="14356" width="1.7109375" style="55" customWidth="1"/>
    <col min="14357" max="14357" width="1.5703125" style="55" customWidth="1"/>
    <col min="14358" max="14592" width="9.140625" style="55"/>
    <col min="14593" max="14593" width="2" style="55" customWidth="1"/>
    <col min="14594" max="14594" width="8.5703125" style="55" customWidth="1"/>
    <col min="14595" max="14595" width="13.42578125" style="55" customWidth="1"/>
    <col min="14596" max="14596" width="10.140625" style="55" customWidth="1"/>
    <col min="14597" max="14597" width="4" style="55" customWidth="1"/>
    <col min="14598" max="14598" width="13.5703125" style="55" customWidth="1"/>
    <col min="14599" max="14599" width="7" style="55" customWidth="1"/>
    <col min="14600" max="14600" width="5.28515625" style="55" customWidth="1"/>
    <col min="14601" max="14601" width="8.42578125" style="55" customWidth="1"/>
    <col min="14602" max="14602" width="11.42578125" style="55" customWidth="1"/>
    <col min="14603" max="14604" width="13.7109375" style="55" customWidth="1"/>
    <col min="14605" max="14605" width="4.7109375" style="55" customWidth="1"/>
    <col min="14606" max="14606" width="5.28515625" style="55" customWidth="1"/>
    <col min="14607" max="14607" width="3.5703125" style="55" customWidth="1"/>
    <col min="14608" max="14608" width="4.5703125" style="55" customWidth="1"/>
    <col min="14609" max="14609" width="1.140625" style="55" customWidth="1"/>
    <col min="14610" max="14610" width="7.85546875" style="55" customWidth="1"/>
    <col min="14611" max="14611" width="5.7109375" style="55" customWidth="1"/>
    <col min="14612" max="14612" width="1.7109375" style="55" customWidth="1"/>
    <col min="14613" max="14613" width="1.5703125" style="55" customWidth="1"/>
    <col min="14614" max="14848" width="9.140625" style="55"/>
    <col min="14849" max="14849" width="2" style="55" customWidth="1"/>
    <col min="14850" max="14850" width="8.5703125" style="55" customWidth="1"/>
    <col min="14851" max="14851" width="13.42578125" style="55" customWidth="1"/>
    <col min="14852" max="14852" width="10.140625" style="55" customWidth="1"/>
    <col min="14853" max="14853" width="4" style="55" customWidth="1"/>
    <col min="14854" max="14854" width="13.5703125" style="55" customWidth="1"/>
    <col min="14855" max="14855" width="7" style="55" customWidth="1"/>
    <col min="14856" max="14856" width="5.28515625" style="55" customWidth="1"/>
    <col min="14857" max="14857" width="8.42578125" style="55" customWidth="1"/>
    <col min="14858" max="14858" width="11.42578125" style="55" customWidth="1"/>
    <col min="14859" max="14860" width="13.7109375" style="55" customWidth="1"/>
    <col min="14861" max="14861" width="4.7109375" style="55" customWidth="1"/>
    <col min="14862" max="14862" width="5.28515625" style="55" customWidth="1"/>
    <col min="14863" max="14863" width="3.5703125" style="55" customWidth="1"/>
    <col min="14864" max="14864" width="4.5703125" style="55" customWidth="1"/>
    <col min="14865" max="14865" width="1.140625" style="55" customWidth="1"/>
    <col min="14866" max="14866" width="7.85546875" style="55" customWidth="1"/>
    <col min="14867" max="14867" width="5.7109375" style="55" customWidth="1"/>
    <col min="14868" max="14868" width="1.7109375" style="55" customWidth="1"/>
    <col min="14869" max="14869" width="1.5703125" style="55" customWidth="1"/>
    <col min="14870" max="15104" width="9.140625" style="55"/>
    <col min="15105" max="15105" width="2" style="55" customWidth="1"/>
    <col min="15106" max="15106" width="8.5703125" style="55" customWidth="1"/>
    <col min="15107" max="15107" width="13.42578125" style="55" customWidth="1"/>
    <col min="15108" max="15108" width="10.140625" style="55" customWidth="1"/>
    <col min="15109" max="15109" width="4" style="55" customWidth="1"/>
    <col min="15110" max="15110" width="13.5703125" style="55" customWidth="1"/>
    <col min="15111" max="15111" width="7" style="55" customWidth="1"/>
    <col min="15112" max="15112" width="5.28515625" style="55" customWidth="1"/>
    <col min="15113" max="15113" width="8.42578125" style="55" customWidth="1"/>
    <col min="15114" max="15114" width="11.42578125" style="55" customWidth="1"/>
    <col min="15115" max="15116" width="13.7109375" style="55" customWidth="1"/>
    <col min="15117" max="15117" width="4.7109375" style="55" customWidth="1"/>
    <col min="15118" max="15118" width="5.28515625" style="55" customWidth="1"/>
    <col min="15119" max="15119" width="3.5703125" style="55" customWidth="1"/>
    <col min="15120" max="15120" width="4.5703125" style="55" customWidth="1"/>
    <col min="15121" max="15121" width="1.140625" style="55" customWidth="1"/>
    <col min="15122" max="15122" width="7.85546875" style="55" customWidth="1"/>
    <col min="15123" max="15123" width="5.7109375" style="55" customWidth="1"/>
    <col min="15124" max="15124" width="1.7109375" style="55" customWidth="1"/>
    <col min="15125" max="15125" width="1.5703125" style="55" customWidth="1"/>
    <col min="15126" max="15360" width="9.140625" style="55"/>
    <col min="15361" max="15361" width="2" style="55" customWidth="1"/>
    <col min="15362" max="15362" width="8.5703125" style="55" customWidth="1"/>
    <col min="15363" max="15363" width="13.42578125" style="55" customWidth="1"/>
    <col min="15364" max="15364" width="10.140625" style="55" customWidth="1"/>
    <col min="15365" max="15365" width="4" style="55" customWidth="1"/>
    <col min="15366" max="15366" width="13.5703125" style="55" customWidth="1"/>
    <col min="15367" max="15367" width="7" style="55" customWidth="1"/>
    <col min="15368" max="15368" width="5.28515625" style="55" customWidth="1"/>
    <col min="15369" max="15369" width="8.42578125" style="55" customWidth="1"/>
    <col min="15370" max="15370" width="11.42578125" style="55" customWidth="1"/>
    <col min="15371" max="15372" width="13.7109375" style="55" customWidth="1"/>
    <col min="15373" max="15373" width="4.7109375" style="55" customWidth="1"/>
    <col min="15374" max="15374" width="5.28515625" style="55" customWidth="1"/>
    <col min="15375" max="15375" width="3.5703125" style="55" customWidth="1"/>
    <col min="15376" max="15376" width="4.5703125" style="55" customWidth="1"/>
    <col min="15377" max="15377" width="1.140625" style="55" customWidth="1"/>
    <col min="15378" max="15378" width="7.85546875" style="55" customWidth="1"/>
    <col min="15379" max="15379" width="5.7109375" style="55" customWidth="1"/>
    <col min="15380" max="15380" width="1.7109375" style="55" customWidth="1"/>
    <col min="15381" max="15381" width="1.5703125" style="55" customWidth="1"/>
    <col min="15382" max="15616" width="9.140625" style="55"/>
    <col min="15617" max="15617" width="2" style="55" customWidth="1"/>
    <col min="15618" max="15618" width="8.5703125" style="55" customWidth="1"/>
    <col min="15619" max="15619" width="13.42578125" style="55" customWidth="1"/>
    <col min="15620" max="15620" width="10.140625" style="55" customWidth="1"/>
    <col min="15621" max="15621" width="4" style="55" customWidth="1"/>
    <col min="15622" max="15622" width="13.5703125" style="55" customWidth="1"/>
    <col min="15623" max="15623" width="7" style="55" customWidth="1"/>
    <col min="15624" max="15624" width="5.28515625" style="55" customWidth="1"/>
    <col min="15625" max="15625" width="8.42578125" style="55" customWidth="1"/>
    <col min="15626" max="15626" width="11.42578125" style="55" customWidth="1"/>
    <col min="15627" max="15628" width="13.7109375" style="55" customWidth="1"/>
    <col min="15629" max="15629" width="4.7109375" style="55" customWidth="1"/>
    <col min="15630" max="15630" width="5.28515625" style="55" customWidth="1"/>
    <col min="15631" max="15631" width="3.5703125" style="55" customWidth="1"/>
    <col min="15632" max="15632" width="4.5703125" style="55" customWidth="1"/>
    <col min="15633" max="15633" width="1.140625" style="55" customWidth="1"/>
    <col min="15634" max="15634" width="7.85546875" style="55" customWidth="1"/>
    <col min="15635" max="15635" width="5.7109375" style="55" customWidth="1"/>
    <col min="15636" max="15636" width="1.7109375" style="55" customWidth="1"/>
    <col min="15637" max="15637" width="1.5703125" style="55" customWidth="1"/>
    <col min="15638" max="15872" width="9.140625" style="55"/>
    <col min="15873" max="15873" width="2" style="55" customWidth="1"/>
    <col min="15874" max="15874" width="8.5703125" style="55" customWidth="1"/>
    <col min="15875" max="15875" width="13.42578125" style="55" customWidth="1"/>
    <col min="15876" max="15876" width="10.140625" style="55" customWidth="1"/>
    <col min="15877" max="15877" width="4" style="55" customWidth="1"/>
    <col min="15878" max="15878" width="13.5703125" style="55" customWidth="1"/>
    <col min="15879" max="15879" width="7" style="55" customWidth="1"/>
    <col min="15880" max="15880" width="5.28515625" style="55" customWidth="1"/>
    <col min="15881" max="15881" width="8.42578125" style="55" customWidth="1"/>
    <col min="15882" max="15882" width="11.42578125" style="55" customWidth="1"/>
    <col min="15883" max="15884" width="13.7109375" style="55" customWidth="1"/>
    <col min="15885" max="15885" width="4.7109375" style="55" customWidth="1"/>
    <col min="15886" max="15886" width="5.28515625" style="55" customWidth="1"/>
    <col min="15887" max="15887" width="3.5703125" style="55" customWidth="1"/>
    <col min="15888" max="15888" width="4.5703125" style="55" customWidth="1"/>
    <col min="15889" max="15889" width="1.140625" style="55" customWidth="1"/>
    <col min="15890" max="15890" width="7.85546875" style="55" customWidth="1"/>
    <col min="15891" max="15891" width="5.7109375" style="55" customWidth="1"/>
    <col min="15892" max="15892" width="1.7109375" style="55" customWidth="1"/>
    <col min="15893" max="15893" width="1.5703125" style="55" customWidth="1"/>
    <col min="15894" max="16128" width="9.140625" style="55"/>
    <col min="16129" max="16129" width="2" style="55" customWidth="1"/>
    <col min="16130" max="16130" width="8.5703125" style="55" customWidth="1"/>
    <col min="16131" max="16131" width="13.42578125" style="55" customWidth="1"/>
    <col min="16132" max="16132" width="10.140625" style="55" customWidth="1"/>
    <col min="16133" max="16133" width="4" style="55" customWidth="1"/>
    <col min="16134" max="16134" width="13.5703125" style="55" customWidth="1"/>
    <col min="16135" max="16135" width="7" style="55" customWidth="1"/>
    <col min="16136" max="16136" width="5.28515625" style="55" customWidth="1"/>
    <col min="16137" max="16137" width="8.42578125" style="55" customWidth="1"/>
    <col min="16138" max="16138" width="11.42578125" style="55" customWidth="1"/>
    <col min="16139" max="16140" width="13.7109375" style="55" customWidth="1"/>
    <col min="16141" max="16141" width="4.7109375" style="55" customWidth="1"/>
    <col min="16142" max="16142" width="5.28515625" style="55" customWidth="1"/>
    <col min="16143" max="16143" width="3.5703125" style="55" customWidth="1"/>
    <col min="16144" max="16144" width="4.5703125" style="55" customWidth="1"/>
    <col min="16145" max="16145" width="1.140625" style="55" customWidth="1"/>
    <col min="16146" max="16146" width="7.85546875" style="55" customWidth="1"/>
    <col min="16147" max="16147" width="5.7109375" style="55" customWidth="1"/>
    <col min="16148" max="16148" width="1.7109375" style="55" customWidth="1"/>
    <col min="16149" max="16149" width="1.5703125" style="55" customWidth="1"/>
    <col min="16150" max="16384" width="9.140625" style="55"/>
  </cols>
  <sheetData>
    <row r="1" spans="2:20" ht="4.5" customHeight="1" x14ac:dyDescent="0.2"/>
    <row r="2" spans="2:20" x14ac:dyDescent="0.2">
      <c r="O2" s="56" t="s">
        <v>42</v>
      </c>
      <c r="P2" s="57"/>
      <c r="R2" s="58">
        <v>45957.485099663565</v>
      </c>
      <c r="S2" s="57"/>
    </row>
    <row r="3" spans="2:20" ht="12.75" customHeight="1" x14ac:dyDescent="0.2">
      <c r="B3" s="59" t="s">
        <v>172</v>
      </c>
      <c r="C3" s="57"/>
      <c r="D3" s="57"/>
      <c r="E3" s="57"/>
      <c r="F3" s="57"/>
      <c r="O3" s="57"/>
      <c r="P3" s="57"/>
      <c r="R3" s="57"/>
      <c r="S3" s="57"/>
    </row>
    <row r="4" spans="2:20" x14ac:dyDescent="0.2">
      <c r="B4" s="57"/>
      <c r="C4" s="57"/>
      <c r="D4" s="57"/>
      <c r="E4" s="57"/>
      <c r="F4" s="57"/>
    </row>
    <row r="5" spans="2:20" ht="409.6" hidden="1" customHeight="1" x14ac:dyDescent="0.2"/>
    <row r="6" spans="2:20" x14ac:dyDescent="0.2">
      <c r="B6" s="59" t="s">
        <v>43</v>
      </c>
      <c r="C6" s="57"/>
      <c r="D6" s="57"/>
      <c r="E6" s="57"/>
      <c r="N6" s="56" t="s">
        <v>44</v>
      </c>
      <c r="O6" s="57"/>
      <c r="P6" s="57"/>
      <c r="R6" s="60">
        <v>45957.48509968671</v>
      </c>
      <c r="S6" s="57"/>
    </row>
    <row r="7" spans="2:20" ht="12.75" customHeight="1" x14ac:dyDescent="0.2">
      <c r="B7" s="57"/>
      <c r="C7" s="57"/>
      <c r="D7" s="57"/>
      <c r="E7" s="57"/>
      <c r="F7" s="86" t="s">
        <v>199</v>
      </c>
      <c r="G7" s="86"/>
      <c r="H7" s="86"/>
      <c r="I7" s="86"/>
      <c r="J7" s="86"/>
      <c r="K7" s="86"/>
      <c r="N7" s="57"/>
      <c r="O7" s="57"/>
      <c r="P7" s="57"/>
      <c r="R7" s="57"/>
      <c r="S7" s="57"/>
    </row>
    <row r="8" spans="2:20" x14ac:dyDescent="0.2">
      <c r="B8" s="59" t="s">
        <v>46</v>
      </c>
      <c r="C8" s="57"/>
      <c r="D8" s="57"/>
      <c r="F8" s="86"/>
      <c r="G8" s="86"/>
      <c r="H8" s="86"/>
      <c r="I8" s="86"/>
      <c r="J8" s="86"/>
      <c r="K8" s="86"/>
    </row>
    <row r="9" spans="2:20" ht="24" customHeight="1" x14ac:dyDescent="0.2"/>
    <row r="10" spans="2:20" ht="13.5" thickBot="1" x14ac:dyDescent="0.25">
      <c r="B10" s="61"/>
      <c r="C10" s="61"/>
      <c r="H10" s="62"/>
      <c r="I10" s="57"/>
      <c r="J10" s="63"/>
      <c r="K10" s="63"/>
      <c r="L10" s="63"/>
      <c r="M10" s="62"/>
      <c r="N10" s="57"/>
      <c r="O10" s="57"/>
      <c r="P10" s="62"/>
      <c r="Q10" s="57"/>
      <c r="R10" s="57"/>
      <c r="S10" s="62"/>
      <c r="T10" s="57"/>
    </row>
    <row r="11" spans="2:20" ht="24" thickTop="1" thickBot="1" x14ac:dyDescent="0.25">
      <c r="B11" s="97" t="s">
        <v>47</v>
      </c>
      <c r="C11" s="97" t="s">
        <v>48</v>
      </c>
      <c r="D11" s="98" t="s">
        <v>49</v>
      </c>
      <c r="E11" s="99"/>
      <c r="F11" s="99"/>
      <c r="G11" s="99"/>
      <c r="H11" s="100" t="s">
        <v>29</v>
      </c>
      <c r="I11" s="99"/>
      <c r="J11" s="101" t="s">
        <v>51</v>
      </c>
      <c r="K11" s="101" t="s">
        <v>52</v>
      </c>
      <c r="L11" s="101" t="s">
        <v>53</v>
      </c>
      <c r="M11" s="100" t="s">
        <v>54</v>
      </c>
      <c r="N11" s="99"/>
      <c r="O11" s="99"/>
      <c r="P11" s="100" t="s">
        <v>55</v>
      </c>
      <c r="Q11" s="99"/>
      <c r="R11" s="99"/>
      <c r="S11" s="102"/>
      <c r="T11" s="99"/>
    </row>
    <row r="12" spans="2:20" ht="13.5" thickTop="1" x14ac:dyDescent="0.2">
      <c r="B12" s="104"/>
      <c r="C12" s="104"/>
      <c r="D12" s="105" t="s">
        <v>174</v>
      </c>
      <c r="E12" s="106"/>
      <c r="F12" s="106"/>
      <c r="G12" s="106"/>
      <c r="H12" s="107">
        <v>1765565.62</v>
      </c>
      <c r="I12" s="106"/>
      <c r="J12" s="108">
        <f>+J13</f>
        <v>2471786.77</v>
      </c>
      <c r="K12" s="108">
        <v>1765565.62</v>
      </c>
      <c r="L12" s="108">
        <v>0</v>
      </c>
      <c r="M12" s="107">
        <v>0</v>
      </c>
      <c r="N12" s="106"/>
      <c r="O12" s="106"/>
      <c r="P12" s="107">
        <v>0</v>
      </c>
      <c r="Q12" s="106"/>
      <c r="R12" s="106"/>
      <c r="S12" s="109"/>
      <c r="T12" s="106"/>
    </row>
    <row r="13" spans="2:20" x14ac:dyDescent="0.2">
      <c r="B13" s="82"/>
      <c r="C13" s="82" t="s">
        <v>200</v>
      </c>
      <c r="D13" s="83" t="s">
        <v>14</v>
      </c>
      <c r="E13" s="67"/>
      <c r="F13" s="67"/>
      <c r="G13" s="67"/>
      <c r="H13" s="84">
        <v>1765565.62</v>
      </c>
      <c r="I13" s="67"/>
      <c r="J13" s="85">
        <f>+J14</f>
        <v>2471786.77</v>
      </c>
      <c r="K13" s="85">
        <v>1765565.62</v>
      </c>
      <c r="L13" s="85">
        <v>0</v>
      </c>
      <c r="M13" s="84">
        <v>0</v>
      </c>
      <c r="N13" s="67"/>
      <c r="O13" s="67"/>
      <c r="P13" s="84">
        <v>0</v>
      </c>
      <c r="Q13" s="67"/>
      <c r="R13" s="67"/>
      <c r="S13" s="74"/>
      <c r="T13" s="67"/>
    </row>
    <row r="14" spans="2:20" x14ac:dyDescent="0.2">
      <c r="B14" s="82"/>
      <c r="C14" s="82" t="s">
        <v>201</v>
      </c>
      <c r="D14" s="83" t="s">
        <v>202</v>
      </c>
      <c r="E14" s="67"/>
      <c r="F14" s="67"/>
      <c r="G14" s="67"/>
      <c r="H14" s="84">
        <v>1765565.62</v>
      </c>
      <c r="I14" s="67"/>
      <c r="J14" s="85">
        <v>2471786.77</v>
      </c>
      <c r="K14" s="85">
        <v>1765565.62</v>
      </c>
      <c r="L14" s="85">
        <v>0</v>
      </c>
      <c r="M14" s="84">
        <v>0</v>
      </c>
      <c r="N14" s="67"/>
      <c r="O14" s="67"/>
      <c r="P14" s="84">
        <v>0</v>
      </c>
      <c r="Q14" s="67"/>
      <c r="R14" s="67"/>
      <c r="S14" s="74"/>
      <c r="T14" s="67"/>
    </row>
    <row r="15" spans="2:20" x14ac:dyDescent="0.2">
      <c r="B15" s="110"/>
      <c r="C15" s="110"/>
      <c r="D15" s="111" t="s">
        <v>56</v>
      </c>
      <c r="E15" s="106"/>
      <c r="F15" s="106"/>
      <c r="G15" s="106"/>
      <c r="H15" s="112">
        <v>414621.02</v>
      </c>
      <c r="I15" s="106"/>
      <c r="J15" s="113">
        <f>+J16</f>
        <v>221204.63</v>
      </c>
      <c r="K15" s="113">
        <v>414621.02</v>
      </c>
      <c r="L15" s="113">
        <v>660477.87</v>
      </c>
      <c r="M15" s="112">
        <v>660477.87</v>
      </c>
      <c r="N15" s="106"/>
      <c r="O15" s="106"/>
      <c r="P15" s="112">
        <v>660477.87</v>
      </c>
      <c r="Q15" s="106"/>
      <c r="R15" s="106"/>
      <c r="S15" s="114"/>
      <c r="T15" s="106"/>
    </row>
    <row r="16" spans="2:20" x14ac:dyDescent="0.2">
      <c r="B16" s="82"/>
      <c r="C16" s="82" t="s">
        <v>98</v>
      </c>
      <c r="D16" s="83" t="s">
        <v>15</v>
      </c>
      <c r="E16" s="67"/>
      <c r="F16" s="67"/>
      <c r="G16" s="67"/>
      <c r="H16" s="84">
        <v>414621.02</v>
      </c>
      <c r="I16" s="67"/>
      <c r="J16" s="85">
        <f>+J17</f>
        <v>221204.63</v>
      </c>
      <c r="K16" s="85">
        <v>414621.02</v>
      </c>
      <c r="L16" s="85">
        <v>660477.87</v>
      </c>
      <c r="M16" s="84">
        <v>660477.87</v>
      </c>
      <c r="N16" s="67"/>
      <c r="O16" s="67"/>
      <c r="P16" s="84">
        <v>660477.87</v>
      </c>
      <c r="Q16" s="67"/>
      <c r="R16" s="67"/>
      <c r="S16" s="74"/>
      <c r="T16" s="67"/>
    </row>
    <row r="17" spans="2:20" x14ac:dyDescent="0.2">
      <c r="B17" s="82"/>
      <c r="C17" s="82" t="s">
        <v>99</v>
      </c>
      <c r="D17" s="83" t="s">
        <v>100</v>
      </c>
      <c r="E17" s="67"/>
      <c r="F17" s="67"/>
      <c r="G17" s="67"/>
      <c r="H17" s="84">
        <v>414621.02</v>
      </c>
      <c r="I17" s="67"/>
      <c r="J17" s="85">
        <v>221204.63</v>
      </c>
      <c r="K17" s="85">
        <v>414621.02</v>
      </c>
      <c r="L17" s="85">
        <v>660477.87</v>
      </c>
      <c r="M17" s="84">
        <v>660477.87</v>
      </c>
      <c r="N17" s="67"/>
      <c r="O17" s="67"/>
      <c r="P17" s="84">
        <v>660477.87</v>
      </c>
      <c r="Q17" s="67"/>
      <c r="R17" s="67"/>
      <c r="S17" s="74"/>
      <c r="T17" s="67"/>
    </row>
    <row r="18" spans="2:20" ht="409.6" hidden="1" customHeight="1" x14ac:dyDescent="0.2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</row>
    <row r="19" spans="2:20" ht="9.75" customHeight="1" x14ac:dyDescent="0.2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</row>
    <row r="20" spans="2:20" x14ac:dyDescent="0.2"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</row>
  </sheetData>
  <mergeCells count="47">
    <mergeCell ref="D16:G16"/>
    <mergeCell ref="H16:I16"/>
    <mergeCell ref="M16:O16"/>
    <mergeCell ref="P16:R16"/>
    <mergeCell ref="S16:T16"/>
    <mergeCell ref="D17:G17"/>
    <mergeCell ref="H17:I17"/>
    <mergeCell ref="M17:O17"/>
    <mergeCell ref="P17:R17"/>
    <mergeCell ref="S17:T17"/>
    <mergeCell ref="D14:G14"/>
    <mergeCell ref="H14:I14"/>
    <mergeCell ref="M14:O14"/>
    <mergeCell ref="P14:R14"/>
    <mergeCell ref="S14:T14"/>
    <mergeCell ref="D15:G15"/>
    <mergeCell ref="H15:I15"/>
    <mergeCell ref="M15:O15"/>
    <mergeCell ref="P15:R15"/>
    <mergeCell ref="S15:T15"/>
    <mergeCell ref="D12:G12"/>
    <mergeCell ref="H12:I12"/>
    <mergeCell ref="M12:O12"/>
    <mergeCell ref="P12:R12"/>
    <mergeCell ref="S12:T12"/>
    <mergeCell ref="D13:G13"/>
    <mergeCell ref="H13:I13"/>
    <mergeCell ref="M13:O13"/>
    <mergeCell ref="P13:R13"/>
    <mergeCell ref="S13:T13"/>
    <mergeCell ref="H10:I10"/>
    <mergeCell ref="M10:O10"/>
    <mergeCell ref="P10:R10"/>
    <mergeCell ref="S10:T10"/>
    <mergeCell ref="D11:G11"/>
    <mergeCell ref="H11:I11"/>
    <mergeCell ref="M11:O11"/>
    <mergeCell ref="P11:R11"/>
    <mergeCell ref="S11:T11"/>
    <mergeCell ref="O2:P3"/>
    <mergeCell ref="R2:S3"/>
    <mergeCell ref="B3:F4"/>
    <mergeCell ref="B6:E7"/>
    <mergeCell ref="N6:P7"/>
    <mergeCell ref="R6:S7"/>
    <mergeCell ref="F7:K8"/>
    <mergeCell ref="B8:D8"/>
  </mergeCells>
  <pageMargins left="0" right="0" top="9.8425196850393706E-2" bottom="0.41753937007874015" header="9.8425196850393706E-2" footer="9.8425196850393706E-2"/>
  <pageSetup paperSize="9" orientation="landscape" verticalDpi="0" r:id="rId1"/>
  <headerFooter alignWithMargins="0">
    <oddFooter xml:space="preserve">&amp;L&amp;"Arial"&amp;8 Lista: LCW147TREW &amp;C&amp;"Arial"&amp;8 Stranica 
&amp;B&amp;P&amp;B &amp;R&amp;"Arial"&amp;8 * OBRADA LC *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BEE94-FB5C-49CE-B308-30EF0D7BA385}">
  <dimension ref="B1:U24"/>
  <sheetViews>
    <sheetView showGridLines="0" workbookViewId="0">
      <pane ySplit="9" topLeftCell="A10" activePane="bottomLeft" state="frozenSplit"/>
      <selection pane="bottomLeft" activeCell="B15" sqref="B15:U15"/>
    </sheetView>
  </sheetViews>
  <sheetFormatPr defaultRowHeight="12.75" x14ac:dyDescent="0.2"/>
  <cols>
    <col min="1" max="1" width="3.28515625" style="65" customWidth="1"/>
    <col min="2" max="2" width="5.85546875" style="65" customWidth="1"/>
    <col min="3" max="3" width="13.42578125" style="65" customWidth="1"/>
    <col min="4" max="4" width="10.140625" style="65" customWidth="1"/>
    <col min="5" max="5" width="4" style="65" customWidth="1"/>
    <col min="6" max="6" width="14.7109375" style="65" customWidth="1"/>
    <col min="7" max="7" width="7" style="65" customWidth="1"/>
    <col min="8" max="8" width="5.28515625" style="65" customWidth="1"/>
    <col min="9" max="9" width="8.42578125" style="65" customWidth="1"/>
    <col min="10" max="10" width="13.7109375" style="65" hidden="1" customWidth="1"/>
    <col min="11" max="11" width="11.42578125" style="65" customWidth="1"/>
    <col min="12" max="13" width="13.7109375" style="65" customWidth="1"/>
    <col min="14" max="14" width="4.7109375" style="65" customWidth="1"/>
    <col min="15" max="15" width="5.28515625" style="65" customWidth="1"/>
    <col min="16" max="16" width="3.5703125" style="65" customWidth="1"/>
    <col min="17" max="17" width="4.5703125" style="65" customWidth="1"/>
    <col min="18" max="18" width="1.140625" style="65" customWidth="1"/>
    <col min="19" max="19" width="7.85546875" style="65" customWidth="1"/>
    <col min="20" max="20" width="5.7109375" style="65" customWidth="1"/>
    <col min="21" max="21" width="1.7109375" style="65" customWidth="1"/>
    <col min="22" max="22" width="1.5703125" style="65" customWidth="1"/>
    <col min="23" max="256" width="9.140625" style="65"/>
    <col min="257" max="257" width="3.28515625" style="65" customWidth="1"/>
    <col min="258" max="258" width="5.85546875" style="65" customWidth="1"/>
    <col min="259" max="259" width="13.42578125" style="65" customWidth="1"/>
    <col min="260" max="260" width="10.140625" style="65" customWidth="1"/>
    <col min="261" max="261" width="4" style="65" customWidth="1"/>
    <col min="262" max="262" width="14.7109375" style="65" customWidth="1"/>
    <col min="263" max="263" width="7" style="65" customWidth="1"/>
    <col min="264" max="264" width="5.28515625" style="65" customWidth="1"/>
    <col min="265" max="265" width="8.42578125" style="65" customWidth="1"/>
    <col min="266" max="266" width="0" style="65" hidden="1" customWidth="1"/>
    <col min="267" max="267" width="11.42578125" style="65" customWidth="1"/>
    <col min="268" max="269" width="13.7109375" style="65" customWidth="1"/>
    <col min="270" max="270" width="4.7109375" style="65" customWidth="1"/>
    <col min="271" max="271" width="5.28515625" style="65" customWidth="1"/>
    <col min="272" max="272" width="3.5703125" style="65" customWidth="1"/>
    <col min="273" max="273" width="4.5703125" style="65" customWidth="1"/>
    <col min="274" max="274" width="1.140625" style="65" customWidth="1"/>
    <col min="275" max="275" width="7.85546875" style="65" customWidth="1"/>
    <col min="276" max="276" width="5.7109375" style="65" customWidth="1"/>
    <col min="277" max="277" width="1.7109375" style="65" customWidth="1"/>
    <col min="278" max="278" width="1.5703125" style="65" customWidth="1"/>
    <col min="279" max="512" width="9.140625" style="65"/>
    <col min="513" max="513" width="3.28515625" style="65" customWidth="1"/>
    <col min="514" max="514" width="5.85546875" style="65" customWidth="1"/>
    <col min="515" max="515" width="13.42578125" style="65" customWidth="1"/>
    <col min="516" max="516" width="10.140625" style="65" customWidth="1"/>
    <col min="517" max="517" width="4" style="65" customWidth="1"/>
    <col min="518" max="518" width="14.7109375" style="65" customWidth="1"/>
    <col min="519" max="519" width="7" style="65" customWidth="1"/>
    <col min="520" max="520" width="5.28515625" style="65" customWidth="1"/>
    <col min="521" max="521" width="8.42578125" style="65" customWidth="1"/>
    <col min="522" max="522" width="0" style="65" hidden="1" customWidth="1"/>
    <col min="523" max="523" width="11.42578125" style="65" customWidth="1"/>
    <col min="524" max="525" width="13.7109375" style="65" customWidth="1"/>
    <col min="526" max="526" width="4.7109375" style="65" customWidth="1"/>
    <col min="527" max="527" width="5.28515625" style="65" customWidth="1"/>
    <col min="528" max="528" width="3.5703125" style="65" customWidth="1"/>
    <col min="529" max="529" width="4.5703125" style="65" customWidth="1"/>
    <col min="530" max="530" width="1.140625" style="65" customWidth="1"/>
    <col min="531" max="531" width="7.85546875" style="65" customWidth="1"/>
    <col min="532" max="532" width="5.7109375" style="65" customWidth="1"/>
    <col min="533" max="533" width="1.7109375" style="65" customWidth="1"/>
    <col min="534" max="534" width="1.5703125" style="65" customWidth="1"/>
    <col min="535" max="768" width="9.140625" style="65"/>
    <col min="769" max="769" width="3.28515625" style="65" customWidth="1"/>
    <col min="770" max="770" width="5.85546875" style="65" customWidth="1"/>
    <col min="771" max="771" width="13.42578125" style="65" customWidth="1"/>
    <col min="772" max="772" width="10.140625" style="65" customWidth="1"/>
    <col min="773" max="773" width="4" style="65" customWidth="1"/>
    <col min="774" max="774" width="14.7109375" style="65" customWidth="1"/>
    <col min="775" max="775" width="7" style="65" customWidth="1"/>
    <col min="776" max="776" width="5.28515625" style="65" customWidth="1"/>
    <col min="777" max="777" width="8.42578125" style="65" customWidth="1"/>
    <col min="778" max="778" width="0" style="65" hidden="1" customWidth="1"/>
    <col min="779" max="779" width="11.42578125" style="65" customWidth="1"/>
    <col min="780" max="781" width="13.7109375" style="65" customWidth="1"/>
    <col min="782" max="782" width="4.7109375" style="65" customWidth="1"/>
    <col min="783" max="783" width="5.28515625" style="65" customWidth="1"/>
    <col min="784" max="784" width="3.5703125" style="65" customWidth="1"/>
    <col min="785" max="785" width="4.5703125" style="65" customWidth="1"/>
    <col min="786" max="786" width="1.140625" style="65" customWidth="1"/>
    <col min="787" max="787" width="7.85546875" style="65" customWidth="1"/>
    <col min="788" max="788" width="5.7109375" style="65" customWidth="1"/>
    <col min="789" max="789" width="1.7109375" style="65" customWidth="1"/>
    <col min="790" max="790" width="1.5703125" style="65" customWidth="1"/>
    <col min="791" max="1024" width="9.140625" style="65"/>
    <col min="1025" max="1025" width="3.28515625" style="65" customWidth="1"/>
    <col min="1026" max="1026" width="5.85546875" style="65" customWidth="1"/>
    <col min="1027" max="1027" width="13.42578125" style="65" customWidth="1"/>
    <col min="1028" max="1028" width="10.140625" style="65" customWidth="1"/>
    <col min="1029" max="1029" width="4" style="65" customWidth="1"/>
    <col min="1030" max="1030" width="14.7109375" style="65" customWidth="1"/>
    <col min="1031" max="1031" width="7" style="65" customWidth="1"/>
    <col min="1032" max="1032" width="5.28515625" style="65" customWidth="1"/>
    <col min="1033" max="1033" width="8.42578125" style="65" customWidth="1"/>
    <col min="1034" max="1034" width="0" style="65" hidden="1" customWidth="1"/>
    <col min="1035" max="1035" width="11.42578125" style="65" customWidth="1"/>
    <col min="1036" max="1037" width="13.7109375" style="65" customWidth="1"/>
    <col min="1038" max="1038" width="4.7109375" style="65" customWidth="1"/>
    <col min="1039" max="1039" width="5.28515625" style="65" customWidth="1"/>
    <col min="1040" max="1040" width="3.5703125" style="65" customWidth="1"/>
    <col min="1041" max="1041" width="4.5703125" style="65" customWidth="1"/>
    <col min="1042" max="1042" width="1.140625" style="65" customWidth="1"/>
    <col min="1043" max="1043" width="7.85546875" style="65" customWidth="1"/>
    <col min="1044" max="1044" width="5.7109375" style="65" customWidth="1"/>
    <col min="1045" max="1045" width="1.7109375" style="65" customWidth="1"/>
    <col min="1046" max="1046" width="1.5703125" style="65" customWidth="1"/>
    <col min="1047" max="1280" width="9.140625" style="65"/>
    <col min="1281" max="1281" width="3.28515625" style="65" customWidth="1"/>
    <col min="1282" max="1282" width="5.85546875" style="65" customWidth="1"/>
    <col min="1283" max="1283" width="13.42578125" style="65" customWidth="1"/>
    <col min="1284" max="1284" width="10.140625" style="65" customWidth="1"/>
    <col min="1285" max="1285" width="4" style="65" customWidth="1"/>
    <col min="1286" max="1286" width="14.7109375" style="65" customWidth="1"/>
    <col min="1287" max="1287" width="7" style="65" customWidth="1"/>
    <col min="1288" max="1288" width="5.28515625" style="65" customWidth="1"/>
    <col min="1289" max="1289" width="8.42578125" style="65" customWidth="1"/>
    <col min="1290" max="1290" width="0" style="65" hidden="1" customWidth="1"/>
    <col min="1291" max="1291" width="11.42578125" style="65" customWidth="1"/>
    <col min="1292" max="1293" width="13.7109375" style="65" customWidth="1"/>
    <col min="1294" max="1294" width="4.7109375" style="65" customWidth="1"/>
    <col min="1295" max="1295" width="5.28515625" style="65" customWidth="1"/>
    <col min="1296" max="1296" width="3.5703125" style="65" customWidth="1"/>
    <col min="1297" max="1297" width="4.5703125" style="65" customWidth="1"/>
    <col min="1298" max="1298" width="1.140625" style="65" customWidth="1"/>
    <col min="1299" max="1299" width="7.85546875" style="65" customWidth="1"/>
    <col min="1300" max="1300" width="5.7109375" style="65" customWidth="1"/>
    <col min="1301" max="1301" width="1.7109375" style="65" customWidth="1"/>
    <col min="1302" max="1302" width="1.5703125" style="65" customWidth="1"/>
    <col min="1303" max="1536" width="9.140625" style="65"/>
    <col min="1537" max="1537" width="3.28515625" style="65" customWidth="1"/>
    <col min="1538" max="1538" width="5.85546875" style="65" customWidth="1"/>
    <col min="1539" max="1539" width="13.42578125" style="65" customWidth="1"/>
    <col min="1540" max="1540" width="10.140625" style="65" customWidth="1"/>
    <col min="1541" max="1541" width="4" style="65" customWidth="1"/>
    <col min="1542" max="1542" width="14.7109375" style="65" customWidth="1"/>
    <col min="1543" max="1543" width="7" style="65" customWidth="1"/>
    <col min="1544" max="1544" width="5.28515625" style="65" customWidth="1"/>
    <col min="1545" max="1545" width="8.42578125" style="65" customWidth="1"/>
    <col min="1546" max="1546" width="0" style="65" hidden="1" customWidth="1"/>
    <col min="1547" max="1547" width="11.42578125" style="65" customWidth="1"/>
    <col min="1548" max="1549" width="13.7109375" style="65" customWidth="1"/>
    <col min="1550" max="1550" width="4.7109375" style="65" customWidth="1"/>
    <col min="1551" max="1551" width="5.28515625" style="65" customWidth="1"/>
    <col min="1552" max="1552" width="3.5703125" style="65" customWidth="1"/>
    <col min="1553" max="1553" width="4.5703125" style="65" customWidth="1"/>
    <col min="1554" max="1554" width="1.140625" style="65" customWidth="1"/>
    <col min="1555" max="1555" width="7.85546875" style="65" customWidth="1"/>
    <col min="1556" max="1556" width="5.7109375" style="65" customWidth="1"/>
    <col min="1557" max="1557" width="1.7109375" style="65" customWidth="1"/>
    <col min="1558" max="1558" width="1.5703125" style="65" customWidth="1"/>
    <col min="1559" max="1792" width="9.140625" style="65"/>
    <col min="1793" max="1793" width="3.28515625" style="65" customWidth="1"/>
    <col min="1794" max="1794" width="5.85546875" style="65" customWidth="1"/>
    <col min="1795" max="1795" width="13.42578125" style="65" customWidth="1"/>
    <col min="1796" max="1796" width="10.140625" style="65" customWidth="1"/>
    <col min="1797" max="1797" width="4" style="65" customWidth="1"/>
    <col min="1798" max="1798" width="14.7109375" style="65" customWidth="1"/>
    <col min="1799" max="1799" width="7" style="65" customWidth="1"/>
    <col min="1800" max="1800" width="5.28515625" style="65" customWidth="1"/>
    <col min="1801" max="1801" width="8.42578125" style="65" customWidth="1"/>
    <col min="1802" max="1802" width="0" style="65" hidden="1" customWidth="1"/>
    <col min="1803" max="1803" width="11.42578125" style="65" customWidth="1"/>
    <col min="1804" max="1805" width="13.7109375" style="65" customWidth="1"/>
    <col min="1806" max="1806" width="4.7109375" style="65" customWidth="1"/>
    <col min="1807" max="1807" width="5.28515625" style="65" customWidth="1"/>
    <col min="1808" max="1808" width="3.5703125" style="65" customWidth="1"/>
    <col min="1809" max="1809" width="4.5703125" style="65" customWidth="1"/>
    <col min="1810" max="1810" width="1.140625" style="65" customWidth="1"/>
    <col min="1811" max="1811" width="7.85546875" style="65" customWidth="1"/>
    <col min="1812" max="1812" width="5.7109375" style="65" customWidth="1"/>
    <col min="1813" max="1813" width="1.7109375" style="65" customWidth="1"/>
    <col min="1814" max="1814" width="1.5703125" style="65" customWidth="1"/>
    <col min="1815" max="2048" width="9.140625" style="65"/>
    <col min="2049" max="2049" width="3.28515625" style="65" customWidth="1"/>
    <col min="2050" max="2050" width="5.85546875" style="65" customWidth="1"/>
    <col min="2051" max="2051" width="13.42578125" style="65" customWidth="1"/>
    <col min="2052" max="2052" width="10.140625" style="65" customWidth="1"/>
    <col min="2053" max="2053" width="4" style="65" customWidth="1"/>
    <col min="2054" max="2054" width="14.7109375" style="65" customWidth="1"/>
    <col min="2055" max="2055" width="7" style="65" customWidth="1"/>
    <col min="2056" max="2056" width="5.28515625" style="65" customWidth="1"/>
    <col min="2057" max="2057" width="8.42578125" style="65" customWidth="1"/>
    <col min="2058" max="2058" width="0" style="65" hidden="1" customWidth="1"/>
    <col min="2059" max="2059" width="11.42578125" style="65" customWidth="1"/>
    <col min="2060" max="2061" width="13.7109375" style="65" customWidth="1"/>
    <col min="2062" max="2062" width="4.7109375" style="65" customWidth="1"/>
    <col min="2063" max="2063" width="5.28515625" style="65" customWidth="1"/>
    <col min="2064" max="2064" width="3.5703125" style="65" customWidth="1"/>
    <col min="2065" max="2065" width="4.5703125" style="65" customWidth="1"/>
    <col min="2066" max="2066" width="1.140625" style="65" customWidth="1"/>
    <col min="2067" max="2067" width="7.85546875" style="65" customWidth="1"/>
    <col min="2068" max="2068" width="5.7109375" style="65" customWidth="1"/>
    <col min="2069" max="2069" width="1.7109375" style="65" customWidth="1"/>
    <col min="2070" max="2070" width="1.5703125" style="65" customWidth="1"/>
    <col min="2071" max="2304" width="9.140625" style="65"/>
    <col min="2305" max="2305" width="3.28515625" style="65" customWidth="1"/>
    <col min="2306" max="2306" width="5.85546875" style="65" customWidth="1"/>
    <col min="2307" max="2307" width="13.42578125" style="65" customWidth="1"/>
    <col min="2308" max="2308" width="10.140625" style="65" customWidth="1"/>
    <col min="2309" max="2309" width="4" style="65" customWidth="1"/>
    <col min="2310" max="2310" width="14.7109375" style="65" customWidth="1"/>
    <col min="2311" max="2311" width="7" style="65" customWidth="1"/>
    <col min="2312" max="2312" width="5.28515625" style="65" customWidth="1"/>
    <col min="2313" max="2313" width="8.42578125" style="65" customWidth="1"/>
    <col min="2314" max="2314" width="0" style="65" hidden="1" customWidth="1"/>
    <col min="2315" max="2315" width="11.42578125" style="65" customWidth="1"/>
    <col min="2316" max="2317" width="13.7109375" style="65" customWidth="1"/>
    <col min="2318" max="2318" width="4.7109375" style="65" customWidth="1"/>
    <col min="2319" max="2319" width="5.28515625" style="65" customWidth="1"/>
    <col min="2320" max="2320" width="3.5703125" style="65" customWidth="1"/>
    <col min="2321" max="2321" width="4.5703125" style="65" customWidth="1"/>
    <col min="2322" max="2322" width="1.140625" style="65" customWidth="1"/>
    <col min="2323" max="2323" width="7.85546875" style="65" customWidth="1"/>
    <col min="2324" max="2324" width="5.7109375" style="65" customWidth="1"/>
    <col min="2325" max="2325" width="1.7109375" style="65" customWidth="1"/>
    <col min="2326" max="2326" width="1.5703125" style="65" customWidth="1"/>
    <col min="2327" max="2560" width="9.140625" style="65"/>
    <col min="2561" max="2561" width="3.28515625" style="65" customWidth="1"/>
    <col min="2562" max="2562" width="5.85546875" style="65" customWidth="1"/>
    <col min="2563" max="2563" width="13.42578125" style="65" customWidth="1"/>
    <col min="2564" max="2564" width="10.140625" style="65" customWidth="1"/>
    <col min="2565" max="2565" width="4" style="65" customWidth="1"/>
    <col min="2566" max="2566" width="14.7109375" style="65" customWidth="1"/>
    <col min="2567" max="2567" width="7" style="65" customWidth="1"/>
    <col min="2568" max="2568" width="5.28515625" style="65" customWidth="1"/>
    <col min="2569" max="2569" width="8.42578125" style="65" customWidth="1"/>
    <col min="2570" max="2570" width="0" style="65" hidden="1" customWidth="1"/>
    <col min="2571" max="2571" width="11.42578125" style="65" customWidth="1"/>
    <col min="2572" max="2573" width="13.7109375" style="65" customWidth="1"/>
    <col min="2574" max="2574" width="4.7109375" style="65" customWidth="1"/>
    <col min="2575" max="2575" width="5.28515625" style="65" customWidth="1"/>
    <col min="2576" max="2576" width="3.5703125" style="65" customWidth="1"/>
    <col min="2577" max="2577" width="4.5703125" style="65" customWidth="1"/>
    <col min="2578" max="2578" width="1.140625" style="65" customWidth="1"/>
    <col min="2579" max="2579" width="7.85546875" style="65" customWidth="1"/>
    <col min="2580" max="2580" width="5.7109375" style="65" customWidth="1"/>
    <col min="2581" max="2581" width="1.7109375" style="65" customWidth="1"/>
    <col min="2582" max="2582" width="1.5703125" style="65" customWidth="1"/>
    <col min="2583" max="2816" width="9.140625" style="65"/>
    <col min="2817" max="2817" width="3.28515625" style="65" customWidth="1"/>
    <col min="2818" max="2818" width="5.85546875" style="65" customWidth="1"/>
    <col min="2819" max="2819" width="13.42578125" style="65" customWidth="1"/>
    <col min="2820" max="2820" width="10.140625" style="65" customWidth="1"/>
    <col min="2821" max="2821" width="4" style="65" customWidth="1"/>
    <col min="2822" max="2822" width="14.7109375" style="65" customWidth="1"/>
    <col min="2823" max="2823" width="7" style="65" customWidth="1"/>
    <col min="2824" max="2824" width="5.28515625" style="65" customWidth="1"/>
    <col min="2825" max="2825" width="8.42578125" style="65" customWidth="1"/>
    <col min="2826" max="2826" width="0" style="65" hidden="1" customWidth="1"/>
    <col min="2827" max="2827" width="11.42578125" style="65" customWidth="1"/>
    <col min="2828" max="2829" width="13.7109375" style="65" customWidth="1"/>
    <col min="2830" max="2830" width="4.7109375" style="65" customWidth="1"/>
    <col min="2831" max="2831" width="5.28515625" style="65" customWidth="1"/>
    <col min="2832" max="2832" width="3.5703125" style="65" customWidth="1"/>
    <col min="2833" max="2833" width="4.5703125" style="65" customWidth="1"/>
    <col min="2834" max="2834" width="1.140625" style="65" customWidth="1"/>
    <col min="2835" max="2835" width="7.85546875" style="65" customWidth="1"/>
    <col min="2836" max="2836" width="5.7109375" style="65" customWidth="1"/>
    <col min="2837" max="2837" width="1.7109375" style="65" customWidth="1"/>
    <col min="2838" max="2838" width="1.5703125" style="65" customWidth="1"/>
    <col min="2839" max="3072" width="9.140625" style="65"/>
    <col min="3073" max="3073" width="3.28515625" style="65" customWidth="1"/>
    <col min="3074" max="3074" width="5.85546875" style="65" customWidth="1"/>
    <col min="3075" max="3075" width="13.42578125" style="65" customWidth="1"/>
    <col min="3076" max="3076" width="10.140625" style="65" customWidth="1"/>
    <col min="3077" max="3077" width="4" style="65" customWidth="1"/>
    <col min="3078" max="3078" width="14.7109375" style="65" customWidth="1"/>
    <col min="3079" max="3079" width="7" style="65" customWidth="1"/>
    <col min="3080" max="3080" width="5.28515625" style="65" customWidth="1"/>
    <col min="3081" max="3081" width="8.42578125" style="65" customWidth="1"/>
    <col min="3082" max="3082" width="0" style="65" hidden="1" customWidth="1"/>
    <col min="3083" max="3083" width="11.42578125" style="65" customWidth="1"/>
    <col min="3084" max="3085" width="13.7109375" style="65" customWidth="1"/>
    <col min="3086" max="3086" width="4.7109375" style="65" customWidth="1"/>
    <col min="3087" max="3087" width="5.28515625" style="65" customWidth="1"/>
    <col min="3088" max="3088" width="3.5703125" style="65" customWidth="1"/>
    <col min="3089" max="3089" width="4.5703125" style="65" customWidth="1"/>
    <col min="3090" max="3090" width="1.140625" style="65" customWidth="1"/>
    <col min="3091" max="3091" width="7.85546875" style="65" customWidth="1"/>
    <col min="3092" max="3092" width="5.7109375" style="65" customWidth="1"/>
    <col min="3093" max="3093" width="1.7109375" style="65" customWidth="1"/>
    <col min="3094" max="3094" width="1.5703125" style="65" customWidth="1"/>
    <col min="3095" max="3328" width="9.140625" style="65"/>
    <col min="3329" max="3329" width="3.28515625" style="65" customWidth="1"/>
    <col min="3330" max="3330" width="5.85546875" style="65" customWidth="1"/>
    <col min="3331" max="3331" width="13.42578125" style="65" customWidth="1"/>
    <col min="3332" max="3332" width="10.140625" style="65" customWidth="1"/>
    <col min="3333" max="3333" width="4" style="65" customWidth="1"/>
    <col min="3334" max="3334" width="14.7109375" style="65" customWidth="1"/>
    <col min="3335" max="3335" width="7" style="65" customWidth="1"/>
    <col min="3336" max="3336" width="5.28515625" style="65" customWidth="1"/>
    <col min="3337" max="3337" width="8.42578125" style="65" customWidth="1"/>
    <col min="3338" max="3338" width="0" style="65" hidden="1" customWidth="1"/>
    <col min="3339" max="3339" width="11.42578125" style="65" customWidth="1"/>
    <col min="3340" max="3341" width="13.7109375" style="65" customWidth="1"/>
    <col min="3342" max="3342" width="4.7109375" style="65" customWidth="1"/>
    <col min="3343" max="3343" width="5.28515625" style="65" customWidth="1"/>
    <col min="3344" max="3344" width="3.5703125" style="65" customWidth="1"/>
    <col min="3345" max="3345" width="4.5703125" style="65" customWidth="1"/>
    <col min="3346" max="3346" width="1.140625" style="65" customWidth="1"/>
    <col min="3347" max="3347" width="7.85546875" style="65" customWidth="1"/>
    <col min="3348" max="3348" width="5.7109375" style="65" customWidth="1"/>
    <col min="3349" max="3349" width="1.7109375" style="65" customWidth="1"/>
    <col min="3350" max="3350" width="1.5703125" style="65" customWidth="1"/>
    <col min="3351" max="3584" width="9.140625" style="65"/>
    <col min="3585" max="3585" width="3.28515625" style="65" customWidth="1"/>
    <col min="3586" max="3586" width="5.85546875" style="65" customWidth="1"/>
    <col min="3587" max="3587" width="13.42578125" style="65" customWidth="1"/>
    <col min="3588" max="3588" width="10.140625" style="65" customWidth="1"/>
    <col min="3589" max="3589" width="4" style="65" customWidth="1"/>
    <col min="3590" max="3590" width="14.7109375" style="65" customWidth="1"/>
    <col min="3591" max="3591" width="7" style="65" customWidth="1"/>
    <col min="3592" max="3592" width="5.28515625" style="65" customWidth="1"/>
    <col min="3593" max="3593" width="8.42578125" style="65" customWidth="1"/>
    <col min="3594" max="3594" width="0" style="65" hidden="1" customWidth="1"/>
    <col min="3595" max="3595" width="11.42578125" style="65" customWidth="1"/>
    <col min="3596" max="3597" width="13.7109375" style="65" customWidth="1"/>
    <col min="3598" max="3598" width="4.7109375" style="65" customWidth="1"/>
    <col min="3599" max="3599" width="5.28515625" style="65" customWidth="1"/>
    <col min="3600" max="3600" width="3.5703125" style="65" customWidth="1"/>
    <col min="3601" max="3601" width="4.5703125" style="65" customWidth="1"/>
    <col min="3602" max="3602" width="1.140625" style="65" customWidth="1"/>
    <col min="3603" max="3603" width="7.85546875" style="65" customWidth="1"/>
    <col min="3604" max="3604" width="5.7109375" style="65" customWidth="1"/>
    <col min="3605" max="3605" width="1.7109375" style="65" customWidth="1"/>
    <col min="3606" max="3606" width="1.5703125" style="65" customWidth="1"/>
    <col min="3607" max="3840" width="9.140625" style="65"/>
    <col min="3841" max="3841" width="3.28515625" style="65" customWidth="1"/>
    <col min="3842" max="3842" width="5.85546875" style="65" customWidth="1"/>
    <col min="3843" max="3843" width="13.42578125" style="65" customWidth="1"/>
    <col min="3844" max="3844" width="10.140625" style="65" customWidth="1"/>
    <col min="3845" max="3845" width="4" style="65" customWidth="1"/>
    <col min="3846" max="3846" width="14.7109375" style="65" customWidth="1"/>
    <col min="3847" max="3847" width="7" style="65" customWidth="1"/>
    <col min="3848" max="3848" width="5.28515625" style="65" customWidth="1"/>
    <col min="3849" max="3849" width="8.42578125" style="65" customWidth="1"/>
    <col min="3850" max="3850" width="0" style="65" hidden="1" customWidth="1"/>
    <col min="3851" max="3851" width="11.42578125" style="65" customWidth="1"/>
    <col min="3852" max="3853" width="13.7109375" style="65" customWidth="1"/>
    <col min="3854" max="3854" width="4.7109375" style="65" customWidth="1"/>
    <col min="3855" max="3855" width="5.28515625" style="65" customWidth="1"/>
    <col min="3856" max="3856" width="3.5703125" style="65" customWidth="1"/>
    <col min="3857" max="3857" width="4.5703125" style="65" customWidth="1"/>
    <col min="3858" max="3858" width="1.140625" style="65" customWidth="1"/>
    <col min="3859" max="3859" width="7.85546875" style="65" customWidth="1"/>
    <col min="3860" max="3860" width="5.7109375" style="65" customWidth="1"/>
    <col min="3861" max="3861" width="1.7109375" style="65" customWidth="1"/>
    <col min="3862" max="3862" width="1.5703125" style="65" customWidth="1"/>
    <col min="3863" max="4096" width="9.140625" style="65"/>
    <col min="4097" max="4097" width="3.28515625" style="65" customWidth="1"/>
    <col min="4098" max="4098" width="5.85546875" style="65" customWidth="1"/>
    <col min="4099" max="4099" width="13.42578125" style="65" customWidth="1"/>
    <col min="4100" max="4100" width="10.140625" style="65" customWidth="1"/>
    <col min="4101" max="4101" width="4" style="65" customWidth="1"/>
    <col min="4102" max="4102" width="14.7109375" style="65" customWidth="1"/>
    <col min="4103" max="4103" width="7" style="65" customWidth="1"/>
    <col min="4104" max="4104" width="5.28515625" style="65" customWidth="1"/>
    <col min="4105" max="4105" width="8.42578125" style="65" customWidth="1"/>
    <col min="4106" max="4106" width="0" style="65" hidden="1" customWidth="1"/>
    <col min="4107" max="4107" width="11.42578125" style="65" customWidth="1"/>
    <col min="4108" max="4109" width="13.7109375" style="65" customWidth="1"/>
    <col min="4110" max="4110" width="4.7109375" style="65" customWidth="1"/>
    <col min="4111" max="4111" width="5.28515625" style="65" customWidth="1"/>
    <col min="4112" max="4112" width="3.5703125" style="65" customWidth="1"/>
    <col min="4113" max="4113" width="4.5703125" style="65" customWidth="1"/>
    <col min="4114" max="4114" width="1.140625" style="65" customWidth="1"/>
    <col min="4115" max="4115" width="7.85546875" style="65" customWidth="1"/>
    <col min="4116" max="4116" width="5.7109375" style="65" customWidth="1"/>
    <col min="4117" max="4117" width="1.7109375" style="65" customWidth="1"/>
    <col min="4118" max="4118" width="1.5703125" style="65" customWidth="1"/>
    <col min="4119" max="4352" width="9.140625" style="65"/>
    <col min="4353" max="4353" width="3.28515625" style="65" customWidth="1"/>
    <col min="4354" max="4354" width="5.85546875" style="65" customWidth="1"/>
    <col min="4355" max="4355" width="13.42578125" style="65" customWidth="1"/>
    <col min="4356" max="4356" width="10.140625" style="65" customWidth="1"/>
    <col min="4357" max="4357" width="4" style="65" customWidth="1"/>
    <col min="4358" max="4358" width="14.7109375" style="65" customWidth="1"/>
    <col min="4359" max="4359" width="7" style="65" customWidth="1"/>
    <col min="4360" max="4360" width="5.28515625" style="65" customWidth="1"/>
    <col min="4361" max="4361" width="8.42578125" style="65" customWidth="1"/>
    <col min="4362" max="4362" width="0" style="65" hidden="1" customWidth="1"/>
    <col min="4363" max="4363" width="11.42578125" style="65" customWidth="1"/>
    <col min="4364" max="4365" width="13.7109375" style="65" customWidth="1"/>
    <col min="4366" max="4366" width="4.7109375" style="65" customWidth="1"/>
    <col min="4367" max="4367" width="5.28515625" style="65" customWidth="1"/>
    <col min="4368" max="4368" width="3.5703125" style="65" customWidth="1"/>
    <col min="4369" max="4369" width="4.5703125" style="65" customWidth="1"/>
    <col min="4370" max="4370" width="1.140625" style="65" customWidth="1"/>
    <col min="4371" max="4371" width="7.85546875" style="65" customWidth="1"/>
    <col min="4372" max="4372" width="5.7109375" style="65" customWidth="1"/>
    <col min="4373" max="4373" width="1.7109375" style="65" customWidth="1"/>
    <col min="4374" max="4374" width="1.5703125" style="65" customWidth="1"/>
    <col min="4375" max="4608" width="9.140625" style="65"/>
    <col min="4609" max="4609" width="3.28515625" style="65" customWidth="1"/>
    <col min="4610" max="4610" width="5.85546875" style="65" customWidth="1"/>
    <col min="4611" max="4611" width="13.42578125" style="65" customWidth="1"/>
    <col min="4612" max="4612" width="10.140625" style="65" customWidth="1"/>
    <col min="4613" max="4613" width="4" style="65" customWidth="1"/>
    <col min="4614" max="4614" width="14.7109375" style="65" customWidth="1"/>
    <col min="4615" max="4615" width="7" style="65" customWidth="1"/>
    <col min="4616" max="4616" width="5.28515625" style="65" customWidth="1"/>
    <col min="4617" max="4617" width="8.42578125" style="65" customWidth="1"/>
    <col min="4618" max="4618" width="0" style="65" hidden="1" customWidth="1"/>
    <col min="4619" max="4619" width="11.42578125" style="65" customWidth="1"/>
    <col min="4620" max="4621" width="13.7109375" style="65" customWidth="1"/>
    <col min="4622" max="4622" width="4.7109375" style="65" customWidth="1"/>
    <col min="4623" max="4623" width="5.28515625" style="65" customWidth="1"/>
    <col min="4624" max="4624" width="3.5703125" style="65" customWidth="1"/>
    <col min="4625" max="4625" width="4.5703125" style="65" customWidth="1"/>
    <col min="4626" max="4626" width="1.140625" style="65" customWidth="1"/>
    <col min="4627" max="4627" width="7.85546875" style="65" customWidth="1"/>
    <col min="4628" max="4628" width="5.7109375" style="65" customWidth="1"/>
    <col min="4629" max="4629" width="1.7109375" style="65" customWidth="1"/>
    <col min="4630" max="4630" width="1.5703125" style="65" customWidth="1"/>
    <col min="4631" max="4864" width="9.140625" style="65"/>
    <col min="4865" max="4865" width="3.28515625" style="65" customWidth="1"/>
    <col min="4866" max="4866" width="5.85546875" style="65" customWidth="1"/>
    <col min="4867" max="4867" width="13.42578125" style="65" customWidth="1"/>
    <col min="4868" max="4868" width="10.140625" style="65" customWidth="1"/>
    <col min="4869" max="4869" width="4" style="65" customWidth="1"/>
    <col min="4870" max="4870" width="14.7109375" style="65" customWidth="1"/>
    <col min="4871" max="4871" width="7" style="65" customWidth="1"/>
    <col min="4872" max="4872" width="5.28515625" style="65" customWidth="1"/>
    <col min="4873" max="4873" width="8.42578125" style="65" customWidth="1"/>
    <col min="4874" max="4874" width="0" style="65" hidden="1" customWidth="1"/>
    <col min="4875" max="4875" width="11.42578125" style="65" customWidth="1"/>
    <col min="4876" max="4877" width="13.7109375" style="65" customWidth="1"/>
    <col min="4878" max="4878" width="4.7109375" style="65" customWidth="1"/>
    <col min="4879" max="4879" width="5.28515625" style="65" customWidth="1"/>
    <col min="4880" max="4880" width="3.5703125" style="65" customWidth="1"/>
    <col min="4881" max="4881" width="4.5703125" style="65" customWidth="1"/>
    <col min="4882" max="4882" width="1.140625" style="65" customWidth="1"/>
    <col min="4883" max="4883" width="7.85546875" style="65" customWidth="1"/>
    <col min="4884" max="4884" width="5.7109375" style="65" customWidth="1"/>
    <col min="4885" max="4885" width="1.7109375" style="65" customWidth="1"/>
    <col min="4886" max="4886" width="1.5703125" style="65" customWidth="1"/>
    <col min="4887" max="5120" width="9.140625" style="65"/>
    <col min="5121" max="5121" width="3.28515625" style="65" customWidth="1"/>
    <col min="5122" max="5122" width="5.85546875" style="65" customWidth="1"/>
    <col min="5123" max="5123" width="13.42578125" style="65" customWidth="1"/>
    <col min="5124" max="5124" width="10.140625" style="65" customWidth="1"/>
    <col min="5125" max="5125" width="4" style="65" customWidth="1"/>
    <col min="5126" max="5126" width="14.7109375" style="65" customWidth="1"/>
    <col min="5127" max="5127" width="7" style="65" customWidth="1"/>
    <col min="5128" max="5128" width="5.28515625" style="65" customWidth="1"/>
    <col min="5129" max="5129" width="8.42578125" style="65" customWidth="1"/>
    <col min="5130" max="5130" width="0" style="65" hidden="1" customWidth="1"/>
    <col min="5131" max="5131" width="11.42578125" style="65" customWidth="1"/>
    <col min="5132" max="5133" width="13.7109375" style="65" customWidth="1"/>
    <col min="5134" max="5134" width="4.7109375" style="65" customWidth="1"/>
    <col min="5135" max="5135" width="5.28515625" style="65" customWidth="1"/>
    <col min="5136" max="5136" width="3.5703125" style="65" customWidth="1"/>
    <col min="5137" max="5137" width="4.5703125" style="65" customWidth="1"/>
    <col min="5138" max="5138" width="1.140625" style="65" customWidth="1"/>
    <col min="5139" max="5139" width="7.85546875" style="65" customWidth="1"/>
    <col min="5140" max="5140" width="5.7109375" style="65" customWidth="1"/>
    <col min="5141" max="5141" width="1.7109375" style="65" customWidth="1"/>
    <col min="5142" max="5142" width="1.5703125" style="65" customWidth="1"/>
    <col min="5143" max="5376" width="9.140625" style="65"/>
    <col min="5377" max="5377" width="3.28515625" style="65" customWidth="1"/>
    <col min="5378" max="5378" width="5.85546875" style="65" customWidth="1"/>
    <col min="5379" max="5379" width="13.42578125" style="65" customWidth="1"/>
    <col min="5380" max="5380" width="10.140625" style="65" customWidth="1"/>
    <col min="5381" max="5381" width="4" style="65" customWidth="1"/>
    <col min="5382" max="5382" width="14.7109375" style="65" customWidth="1"/>
    <col min="5383" max="5383" width="7" style="65" customWidth="1"/>
    <col min="5384" max="5384" width="5.28515625" style="65" customWidth="1"/>
    <col min="5385" max="5385" width="8.42578125" style="65" customWidth="1"/>
    <col min="5386" max="5386" width="0" style="65" hidden="1" customWidth="1"/>
    <col min="5387" max="5387" width="11.42578125" style="65" customWidth="1"/>
    <col min="5388" max="5389" width="13.7109375" style="65" customWidth="1"/>
    <col min="5390" max="5390" width="4.7109375" style="65" customWidth="1"/>
    <col min="5391" max="5391" width="5.28515625" style="65" customWidth="1"/>
    <col min="5392" max="5392" width="3.5703125" style="65" customWidth="1"/>
    <col min="5393" max="5393" width="4.5703125" style="65" customWidth="1"/>
    <col min="5394" max="5394" width="1.140625" style="65" customWidth="1"/>
    <col min="5395" max="5395" width="7.85546875" style="65" customWidth="1"/>
    <col min="5396" max="5396" width="5.7109375" style="65" customWidth="1"/>
    <col min="5397" max="5397" width="1.7109375" style="65" customWidth="1"/>
    <col min="5398" max="5398" width="1.5703125" style="65" customWidth="1"/>
    <col min="5399" max="5632" width="9.140625" style="65"/>
    <col min="5633" max="5633" width="3.28515625" style="65" customWidth="1"/>
    <col min="5634" max="5634" width="5.85546875" style="65" customWidth="1"/>
    <col min="5635" max="5635" width="13.42578125" style="65" customWidth="1"/>
    <col min="5636" max="5636" width="10.140625" style="65" customWidth="1"/>
    <col min="5637" max="5637" width="4" style="65" customWidth="1"/>
    <col min="5638" max="5638" width="14.7109375" style="65" customWidth="1"/>
    <col min="5639" max="5639" width="7" style="65" customWidth="1"/>
    <col min="5640" max="5640" width="5.28515625" style="65" customWidth="1"/>
    <col min="5641" max="5641" width="8.42578125" style="65" customWidth="1"/>
    <col min="5642" max="5642" width="0" style="65" hidden="1" customWidth="1"/>
    <col min="5643" max="5643" width="11.42578125" style="65" customWidth="1"/>
    <col min="5644" max="5645" width="13.7109375" style="65" customWidth="1"/>
    <col min="5646" max="5646" width="4.7109375" style="65" customWidth="1"/>
    <col min="5647" max="5647" width="5.28515625" style="65" customWidth="1"/>
    <col min="5648" max="5648" width="3.5703125" style="65" customWidth="1"/>
    <col min="5649" max="5649" width="4.5703125" style="65" customWidth="1"/>
    <col min="5650" max="5650" width="1.140625" style="65" customWidth="1"/>
    <col min="5651" max="5651" width="7.85546875" style="65" customWidth="1"/>
    <col min="5652" max="5652" width="5.7109375" style="65" customWidth="1"/>
    <col min="5653" max="5653" width="1.7109375" style="65" customWidth="1"/>
    <col min="5654" max="5654" width="1.5703125" style="65" customWidth="1"/>
    <col min="5655" max="5888" width="9.140625" style="65"/>
    <col min="5889" max="5889" width="3.28515625" style="65" customWidth="1"/>
    <col min="5890" max="5890" width="5.85546875" style="65" customWidth="1"/>
    <col min="5891" max="5891" width="13.42578125" style="65" customWidth="1"/>
    <col min="5892" max="5892" width="10.140625" style="65" customWidth="1"/>
    <col min="5893" max="5893" width="4" style="65" customWidth="1"/>
    <col min="5894" max="5894" width="14.7109375" style="65" customWidth="1"/>
    <col min="5895" max="5895" width="7" style="65" customWidth="1"/>
    <col min="5896" max="5896" width="5.28515625" style="65" customWidth="1"/>
    <col min="5897" max="5897" width="8.42578125" style="65" customWidth="1"/>
    <col min="5898" max="5898" width="0" style="65" hidden="1" customWidth="1"/>
    <col min="5899" max="5899" width="11.42578125" style="65" customWidth="1"/>
    <col min="5900" max="5901" width="13.7109375" style="65" customWidth="1"/>
    <col min="5902" max="5902" width="4.7109375" style="65" customWidth="1"/>
    <col min="5903" max="5903" width="5.28515625" style="65" customWidth="1"/>
    <col min="5904" max="5904" width="3.5703125" style="65" customWidth="1"/>
    <col min="5905" max="5905" width="4.5703125" style="65" customWidth="1"/>
    <col min="5906" max="5906" width="1.140625" style="65" customWidth="1"/>
    <col min="5907" max="5907" width="7.85546875" style="65" customWidth="1"/>
    <col min="5908" max="5908" width="5.7109375" style="65" customWidth="1"/>
    <col min="5909" max="5909" width="1.7109375" style="65" customWidth="1"/>
    <col min="5910" max="5910" width="1.5703125" style="65" customWidth="1"/>
    <col min="5911" max="6144" width="9.140625" style="65"/>
    <col min="6145" max="6145" width="3.28515625" style="65" customWidth="1"/>
    <col min="6146" max="6146" width="5.85546875" style="65" customWidth="1"/>
    <col min="6147" max="6147" width="13.42578125" style="65" customWidth="1"/>
    <col min="6148" max="6148" width="10.140625" style="65" customWidth="1"/>
    <col min="6149" max="6149" width="4" style="65" customWidth="1"/>
    <col min="6150" max="6150" width="14.7109375" style="65" customWidth="1"/>
    <col min="6151" max="6151" width="7" style="65" customWidth="1"/>
    <col min="6152" max="6152" width="5.28515625" style="65" customWidth="1"/>
    <col min="6153" max="6153" width="8.42578125" style="65" customWidth="1"/>
    <col min="6154" max="6154" width="0" style="65" hidden="1" customWidth="1"/>
    <col min="6155" max="6155" width="11.42578125" style="65" customWidth="1"/>
    <col min="6156" max="6157" width="13.7109375" style="65" customWidth="1"/>
    <col min="6158" max="6158" width="4.7109375" style="65" customWidth="1"/>
    <col min="6159" max="6159" width="5.28515625" style="65" customWidth="1"/>
    <col min="6160" max="6160" width="3.5703125" style="65" customWidth="1"/>
    <col min="6161" max="6161" width="4.5703125" style="65" customWidth="1"/>
    <col min="6162" max="6162" width="1.140625" style="65" customWidth="1"/>
    <col min="6163" max="6163" width="7.85546875" style="65" customWidth="1"/>
    <col min="6164" max="6164" width="5.7109375" style="65" customWidth="1"/>
    <col min="6165" max="6165" width="1.7109375" style="65" customWidth="1"/>
    <col min="6166" max="6166" width="1.5703125" style="65" customWidth="1"/>
    <col min="6167" max="6400" width="9.140625" style="65"/>
    <col min="6401" max="6401" width="3.28515625" style="65" customWidth="1"/>
    <col min="6402" max="6402" width="5.85546875" style="65" customWidth="1"/>
    <col min="6403" max="6403" width="13.42578125" style="65" customWidth="1"/>
    <col min="6404" max="6404" width="10.140625" style="65" customWidth="1"/>
    <col min="6405" max="6405" width="4" style="65" customWidth="1"/>
    <col min="6406" max="6406" width="14.7109375" style="65" customWidth="1"/>
    <col min="6407" max="6407" width="7" style="65" customWidth="1"/>
    <col min="6408" max="6408" width="5.28515625" style="65" customWidth="1"/>
    <col min="6409" max="6409" width="8.42578125" style="65" customWidth="1"/>
    <col min="6410" max="6410" width="0" style="65" hidden="1" customWidth="1"/>
    <col min="6411" max="6411" width="11.42578125" style="65" customWidth="1"/>
    <col min="6412" max="6413" width="13.7109375" style="65" customWidth="1"/>
    <col min="6414" max="6414" width="4.7109375" style="65" customWidth="1"/>
    <col min="6415" max="6415" width="5.28515625" style="65" customWidth="1"/>
    <col min="6416" max="6416" width="3.5703125" style="65" customWidth="1"/>
    <col min="6417" max="6417" width="4.5703125" style="65" customWidth="1"/>
    <col min="6418" max="6418" width="1.140625" style="65" customWidth="1"/>
    <col min="6419" max="6419" width="7.85546875" style="65" customWidth="1"/>
    <col min="6420" max="6420" width="5.7109375" style="65" customWidth="1"/>
    <col min="6421" max="6421" width="1.7109375" style="65" customWidth="1"/>
    <col min="6422" max="6422" width="1.5703125" style="65" customWidth="1"/>
    <col min="6423" max="6656" width="9.140625" style="65"/>
    <col min="6657" max="6657" width="3.28515625" style="65" customWidth="1"/>
    <col min="6658" max="6658" width="5.85546875" style="65" customWidth="1"/>
    <col min="6659" max="6659" width="13.42578125" style="65" customWidth="1"/>
    <col min="6660" max="6660" width="10.140625" style="65" customWidth="1"/>
    <col min="6661" max="6661" width="4" style="65" customWidth="1"/>
    <col min="6662" max="6662" width="14.7109375" style="65" customWidth="1"/>
    <col min="6663" max="6663" width="7" style="65" customWidth="1"/>
    <col min="6664" max="6664" width="5.28515625" style="65" customWidth="1"/>
    <col min="6665" max="6665" width="8.42578125" style="65" customWidth="1"/>
    <col min="6666" max="6666" width="0" style="65" hidden="1" customWidth="1"/>
    <col min="6667" max="6667" width="11.42578125" style="65" customWidth="1"/>
    <col min="6668" max="6669" width="13.7109375" style="65" customWidth="1"/>
    <col min="6670" max="6670" width="4.7109375" style="65" customWidth="1"/>
    <col min="6671" max="6671" width="5.28515625" style="65" customWidth="1"/>
    <col min="6672" max="6672" width="3.5703125" style="65" customWidth="1"/>
    <col min="6673" max="6673" width="4.5703125" style="65" customWidth="1"/>
    <col min="6674" max="6674" width="1.140625" style="65" customWidth="1"/>
    <col min="6675" max="6675" width="7.85546875" style="65" customWidth="1"/>
    <col min="6676" max="6676" width="5.7109375" style="65" customWidth="1"/>
    <col min="6677" max="6677" width="1.7109375" style="65" customWidth="1"/>
    <col min="6678" max="6678" width="1.5703125" style="65" customWidth="1"/>
    <col min="6679" max="6912" width="9.140625" style="65"/>
    <col min="6913" max="6913" width="3.28515625" style="65" customWidth="1"/>
    <col min="6914" max="6914" width="5.85546875" style="65" customWidth="1"/>
    <col min="6915" max="6915" width="13.42578125" style="65" customWidth="1"/>
    <col min="6916" max="6916" width="10.140625" style="65" customWidth="1"/>
    <col min="6917" max="6917" width="4" style="65" customWidth="1"/>
    <col min="6918" max="6918" width="14.7109375" style="65" customWidth="1"/>
    <col min="6919" max="6919" width="7" style="65" customWidth="1"/>
    <col min="6920" max="6920" width="5.28515625" style="65" customWidth="1"/>
    <col min="6921" max="6921" width="8.42578125" style="65" customWidth="1"/>
    <col min="6922" max="6922" width="0" style="65" hidden="1" customWidth="1"/>
    <col min="6923" max="6923" width="11.42578125" style="65" customWidth="1"/>
    <col min="6924" max="6925" width="13.7109375" style="65" customWidth="1"/>
    <col min="6926" max="6926" width="4.7109375" style="65" customWidth="1"/>
    <col min="6927" max="6927" width="5.28515625" style="65" customWidth="1"/>
    <col min="6928" max="6928" width="3.5703125" style="65" customWidth="1"/>
    <col min="6929" max="6929" width="4.5703125" style="65" customWidth="1"/>
    <col min="6930" max="6930" width="1.140625" style="65" customWidth="1"/>
    <col min="6931" max="6931" width="7.85546875" style="65" customWidth="1"/>
    <col min="6932" max="6932" width="5.7109375" style="65" customWidth="1"/>
    <col min="6933" max="6933" width="1.7109375" style="65" customWidth="1"/>
    <col min="6934" max="6934" width="1.5703125" style="65" customWidth="1"/>
    <col min="6935" max="7168" width="9.140625" style="65"/>
    <col min="7169" max="7169" width="3.28515625" style="65" customWidth="1"/>
    <col min="7170" max="7170" width="5.85546875" style="65" customWidth="1"/>
    <col min="7171" max="7171" width="13.42578125" style="65" customWidth="1"/>
    <col min="7172" max="7172" width="10.140625" style="65" customWidth="1"/>
    <col min="7173" max="7173" width="4" style="65" customWidth="1"/>
    <col min="7174" max="7174" width="14.7109375" style="65" customWidth="1"/>
    <col min="7175" max="7175" width="7" style="65" customWidth="1"/>
    <col min="7176" max="7176" width="5.28515625" style="65" customWidth="1"/>
    <col min="7177" max="7177" width="8.42578125" style="65" customWidth="1"/>
    <col min="7178" max="7178" width="0" style="65" hidden="1" customWidth="1"/>
    <col min="7179" max="7179" width="11.42578125" style="65" customWidth="1"/>
    <col min="7180" max="7181" width="13.7109375" style="65" customWidth="1"/>
    <col min="7182" max="7182" width="4.7109375" style="65" customWidth="1"/>
    <col min="7183" max="7183" width="5.28515625" style="65" customWidth="1"/>
    <col min="7184" max="7184" width="3.5703125" style="65" customWidth="1"/>
    <col min="7185" max="7185" width="4.5703125" style="65" customWidth="1"/>
    <col min="7186" max="7186" width="1.140625" style="65" customWidth="1"/>
    <col min="7187" max="7187" width="7.85546875" style="65" customWidth="1"/>
    <col min="7188" max="7188" width="5.7109375" style="65" customWidth="1"/>
    <col min="7189" max="7189" width="1.7109375" style="65" customWidth="1"/>
    <col min="7190" max="7190" width="1.5703125" style="65" customWidth="1"/>
    <col min="7191" max="7424" width="9.140625" style="65"/>
    <col min="7425" max="7425" width="3.28515625" style="65" customWidth="1"/>
    <col min="7426" max="7426" width="5.85546875" style="65" customWidth="1"/>
    <col min="7427" max="7427" width="13.42578125" style="65" customWidth="1"/>
    <col min="7428" max="7428" width="10.140625" style="65" customWidth="1"/>
    <col min="7429" max="7429" width="4" style="65" customWidth="1"/>
    <col min="7430" max="7430" width="14.7109375" style="65" customWidth="1"/>
    <col min="7431" max="7431" width="7" style="65" customWidth="1"/>
    <col min="7432" max="7432" width="5.28515625" style="65" customWidth="1"/>
    <col min="7433" max="7433" width="8.42578125" style="65" customWidth="1"/>
    <col min="7434" max="7434" width="0" style="65" hidden="1" customWidth="1"/>
    <col min="7435" max="7435" width="11.42578125" style="65" customWidth="1"/>
    <col min="7436" max="7437" width="13.7109375" style="65" customWidth="1"/>
    <col min="7438" max="7438" width="4.7109375" style="65" customWidth="1"/>
    <col min="7439" max="7439" width="5.28515625" style="65" customWidth="1"/>
    <col min="7440" max="7440" width="3.5703125" style="65" customWidth="1"/>
    <col min="7441" max="7441" width="4.5703125" style="65" customWidth="1"/>
    <col min="7442" max="7442" width="1.140625" style="65" customWidth="1"/>
    <col min="7443" max="7443" width="7.85546875" style="65" customWidth="1"/>
    <col min="7444" max="7444" width="5.7109375" style="65" customWidth="1"/>
    <col min="7445" max="7445" width="1.7109375" style="65" customWidth="1"/>
    <col min="7446" max="7446" width="1.5703125" style="65" customWidth="1"/>
    <col min="7447" max="7680" width="9.140625" style="65"/>
    <col min="7681" max="7681" width="3.28515625" style="65" customWidth="1"/>
    <col min="7682" max="7682" width="5.85546875" style="65" customWidth="1"/>
    <col min="7683" max="7683" width="13.42578125" style="65" customWidth="1"/>
    <col min="7684" max="7684" width="10.140625" style="65" customWidth="1"/>
    <col min="7685" max="7685" width="4" style="65" customWidth="1"/>
    <col min="7686" max="7686" width="14.7109375" style="65" customWidth="1"/>
    <col min="7687" max="7687" width="7" style="65" customWidth="1"/>
    <col min="7688" max="7688" width="5.28515625" style="65" customWidth="1"/>
    <col min="7689" max="7689" width="8.42578125" style="65" customWidth="1"/>
    <col min="7690" max="7690" width="0" style="65" hidden="1" customWidth="1"/>
    <col min="7691" max="7691" width="11.42578125" style="65" customWidth="1"/>
    <col min="7692" max="7693" width="13.7109375" style="65" customWidth="1"/>
    <col min="7694" max="7694" width="4.7109375" style="65" customWidth="1"/>
    <col min="7695" max="7695" width="5.28515625" style="65" customWidth="1"/>
    <col min="7696" max="7696" width="3.5703125" style="65" customWidth="1"/>
    <col min="7697" max="7697" width="4.5703125" style="65" customWidth="1"/>
    <col min="7698" max="7698" width="1.140625" style="65" customWidth="1"/>
    <col min="7699" max="7699" width="7.85546875" style="65" customWidth="1"/>
    <col min="7700" max="7700" width="5.7109375" style="65" customWidth="1"/>
    <col min="7701" max="7701" width="1.7109375" style="65" customWidth="1"/>
    <col min="7702" max="7702" width="1.5703125" style="65" customWidth="1"/>
    <col min="7703" max="7936" width="9.140625" style="65"/>
    <col min="7937" max="7937" width="3.28515625" style="65" customWidth="1"/>
    <col min="7938" max="7938" width="5.85546875" style="65" customWidth="1"/>
    <col min="7939" max="7939" width="13.42578125" style="65" customWidth="1"/>
    <col min="7940" max="7940" width="10.140625" style="65" customWidth="1"/>
    <col min="7941" max="7941" width="4" style="65" customWidth="1"/>
    <col min="7942" max="7942" width="14.7109375" style="65" customWidth="1"/>
    <col min="7943" max="7943" width="7" style="65" customWidth="1"/>
    <col min="7944" max="7944" width="5.28515625" style="65" customWidth="1"/>
    <col min="7945" max="7945" width="8.42578125" style="65" customWidth="1"/>
    <col min="7946" max="7946" width="0" style="65" hidden="1" customWidth="1"/>
    <col min="7947" max="7947" width="11.42578125" style="65" customWidth="1"/>
    <col min="7948" max="7949" width="13.7109375" style="65" customWidth="1"/>
    <col min="7950" max="7950" width="4.7109375" style="65" customWidth="1"/>
    <col min="7951" max="7951" width="5.28515625" style="65" customWidth="1"/>
    <col min="7952" max="7952" width="3.5703125" style="65" customWidth="1"/>
    <col min="7953" max="7953" width="4.5703125" style="65" customWidth="1"/>
    <col min="7954" max="7954" width="1.140625" style="65" customWidth="1"/>
    <col min="7955" max="7955" width="7.85546875" style="65" customWidth="1"/>
    <col min="7956" max="7956" width="5.7109375" style="65" customWidth="1"/>
    <col min="7957" max="7957" width="1.7109375" style="65" customWidth="1"/>
    <col min="7958" max="7958" width="1.5703125" style="65" customWidth="1"/>
    <col min="7959" max="8192" width="9.140625" style="65"/>
    <col min="8193" max="8193" width="3.28515625" style="65" customWidth="1"/>
    <col min="8194" max="8194" width="5.85546875" style="65" customWidth="1"/>
    <col min="8195" max="8195" width="13.42578125" style="65" customWidth="1"/>
    <col min="8196" max="8196" width="10.140625" style="65" customWidth="1"/>
    <col min="8197" max="8197" width="4" style="65" customWidth="1"/>
    <col min="8198" max="8198" width="14.7109375" style="65" customWidth="1"/>
    <col min="8199" max="8199" width="7" style="65" customWidth="1"/>
    <col min="8200" max="8200" width="5.28515625" style="65" customWidth="1"/>
    <col min="8201" max="8201" width="8.42578125" style="65" customWidth="1"/>
    <col min="8202" max="8202" width="0" style="65" hidden="1" customWidth="1"/>
    <col min="8203" max="8203" width="11.42578125" style="65" customWidth="1"/>
    <col min="8204" max="8205" width="13.7109375" style="65" customWidth="1"/>
    <col min="8206" max="8206" width="4.7109375" style="65" customWidth="1"/>
    <col min="8207" max="8207" width="5.28515625" style="65" customWidth="1"/>
    <col min="8208" max="8208" width="3.5703125" style="65" customWidth="1"/>
    <col min="8209" max="8209" width="4.5703125" style="65" customWidth="1"/>
    <col min="8210" max="8210" width="1.140625" style="65" customWidth="1"/>
    <col min="8211" max="8211" width="7.85546875" style="65" customWidth="1"/>
    <col min="8212" max="8212" width="5.7109375" style="65" customWidth="1"/>
    <col min="8213" max="8213" width="1.7109375" style="65" customWidth="1"/>
    <col min="8214" max="8214" width="1.5703125" style="65" customWidth="1"/>
    <col min="8215" max="8448" width="9.140625" style="65"/>
    <col min="8449" max="8449" width="3.28515625" style="65" customWidth="1"/>
    <col min="8450" max="8450" width="5.85546875" style="65" customWidth="1"/>
    <col min="8451" max="8451" width="13.42578125" style="65" customWidth="1"/>
    <col min="8452" max="8452" width="10.140625" style="65" customWidth="1"/>
    <col min="8453" max="8453" width="4" style="65" customWidth="1"/>
    <col min="8454" max="8454" width="14.7109375" style="65" customWidth="1"/>
    <col min="8455" max="8455" width="7" style="65" customWidth="1"/>
    <col min="8456" max="8456" width="5.28515625" style="65" customWidth="1"/>
    <col min="8457" max="8457" width="8.42578125" style="65" customWidth="1"/>
    <col min="8458" max="8458" width="0" style="65" hidden="1" customWidth="1"/>
    <col min="8459" max="8459" width="11.42578125" style="65" customWidth="1"/>
    <col min="8460" max="8461" width="13.7109375" style="65" customWidth="1"/>
    <col min="8462" max="8462" width="4.7109375" style="65" customWidth="1"/>
    <col min="8463" max="8463" width="5.28515625" style="65" customWidth="1"/>
    <col min="8464" max="8464" width="3.5703125" style="65" customWidth="1"/>
    <col min="8465" max="8465" width="4.5703125" style="65" customWidth="1"/>
    <col min="8466" max="8466" width="1.140625" style="65" customWidth="1"/>
    <col min="8467" max="8467" width="7.85546875" style="65" customWidth="1"/>
    <col min="8468" max="8468" width="5.7109375" style="65" customWidth="1"/>
    <col min="8469" max="8469" width="1.7109375" style="65" customWidth="1"/>
    <col min="8470" max="8470" width="1.5703125" style="65" customWidth="1"/>
    <col min="8471" max="8704" width="9.140625" style="65"/>
    <col min="8705" max="8705" width="3.28515625" style="65" customWidth="1"/>
    <col min="8706" max="8706" width="5.85546875" style="65" customWidth="1"/>
    <col min="8707" max="8707" width="13.42578125" style="65" customWidth="1"/>
    <col min="8708" max="8708" width="10.140625" style="65" customWidth="1"/>
    <col min="8709" max="8709" width="4" style="65" customWidth="1"/>
    <col min="8710" max="8710" width="14.7109375" style="65" customWidth="1"/>
    <col min="8711" max="8711" width="7" style="65" customWidth="1"/>
    <col min="8712" max="8712" width="5.28515625" style="65" customWidth="1"/>
    <col min="8713" max="8713" width="8.42578125" style="65" customWidth="1"/>
    <col min="8714" max="8714" width="0" style="65" hidden="1" customWidth="1"/>
    <col min="8715" max="8715" width="11.42578125" style="65" customWidth="1"/>
    <col min="8716" max="8717" width="13.7109375" style="65" customWidth="1"/>
    <col min="8718" max="8718" width="4.7109375" style="65" customWidth="1"/>
    <col min="8719" max="8719" width="5.28515625" style="65" customWidth="1"/>
    <col min="8720" max="8720" width="3.5703125" style="65" customWidth="1"/>
    <col min="8721" max="8721" width="4.5703125" style="65" customWidth="1"/>
    <col min="8722" max="8722" width="1.140625" style="65" customWidth="1"/>
    <col min="8723" max="8723" width="7.85546875" style="65" customWidth="1"/>
    <col min="8724" max="8724" width="5.7109375" style="65" customWidth="1"/>
    <col min="8725" max="8725" width="1.7109375" style="65" customWidth="1"/>
    <col min="8726" max="8726" width="1.5703125" style="65" customWidth="1"/>
    <col min="8727" max="8960" width="9.140625" style="65"/>
    <col min="8961" max="8961" width="3.28515625" style="65" customWidth="1"/>
    <col min="8962" max="8962" width="5.85546875" style="65" customWidth="1"/>
    <col min="8963" max="8963" width="13.42578125" style="65" customWidth="1"/>
    <col min="8964" max="8964" width="10.140625" style="65" customWidth="1"/>
    <col min="8965" max="8965" width="4" style="65" customWidth="1"/>
    <col min="8966" max="8966" width="14.7109375" style="65" customWidth="1"/>
    <col min="8967" max="8967" width="7" style="65" customWidth="1"/>
    <col min="8968" max="8968" width="5.28515625" style="65" customWidth="1"/>
    <col min="8969" max="8969" width="8.42578125" style="65" customWidth="1"/>
    <col min="8970" max="8970" width="0" style="65" hidden="1" customWidth="1"/>
    <col min="8971" max="8971" width="11.42578125" style="65" customWidth="1"/>
    <col min="8972" max="8973" width="13.7109375" style="65" customWidth="1"/>
    <col min="8974" max="8974" width="4.7109375" style="65" customWidth="1"/>
    <col min="8975" max="8975" width="5.28515625" style="65" customWidth="1"/>
    <col min="8976" max="8976" width="3.5703125" style="65" customWidth="1"/>
    <col min="8977" max="8977" width="4.5703125" style="65" customWidth="1"/>
    <col min="8978" max="8978" width="1.140625" style="65" customWidth="1"/>
    <col min="8979" max="8979" width="7.85546875" style="65" customWidth="1"/>
    <col min="8980" max="8980" width="5.7109375" style="65" customWidth="1"/>
    <col min="8981" max="8981" width="1.7109375" style="65" customWidth="1"/>
    <col min="8982" max="8982" width="1.5703125" style="65" customWidth="1"/>
    <col min="8983" max="9216" width="9.140625" style="65"/>
    <col min="9217" max="9217" width="3.28515625" style="65" customWidth="1"/>
    <col min="9218" max="9218" width="5.85546875" style="65" customWidth="1"/>
    <col min="9219" max="9219" width="13.42578125" style="65" customWidth="1"/>
    <col min="9220" max="9220" width="10.140625" style="65" customWidth="1"/>
    <col min="9221" max="9221" width="4" style="65" customWidth="1"/>
    <col min="9222" max="9222" width="14.7109375" style="65" customWidth="1"/>
    <col min="9223" max="9223" width="7" style="65" customWidth="1"/>
    <col min="9224" max="9224" width="5.28515625" style="65" customWidth="1"/>
    <col min="9225" max="9225" width="8.42578125" style="65" customWidth="1"/>
    <col min="9226" max="9226" width="0" style="65" hidden="1" customWidth="1"/>
    <col min="9227" max="9227" width="11.42578125" style="65" customWidth="1"/>
    <col min="9228" max="9229" width="13.7109375" style="65" customWidth="1"/>
    <col min="9230" max="9230" width="4.7109375" style="65" customWidth="1"/>
    <col min="9231" max="9231" width="5.28515625" style="65" customWidth="1"/>
    <col min="9232" max="9232" width="3.5703125" style="65" customWidth="1"/>
    <col min="9233" max="9233" width="4.5703125" style="65" customWidth="1"/>
    <col min="9234" max="9234" width="1.140625" style="65" customWidth="1"/>
    <col min="9235" max="9235" width="7.85546875" style="65" customWidth="1"/>
    <col min="9236" max="9236" width="5.7109375" style="65" customWidth="1"/>
    <col min="9237" max="9237" width="1.7109375" style="65" customWidth="1"/>
    <col min="9238" max="9238" width="1.5703125" style="65" customWidth="1"/>
    <col min="9239" max="9472" width="9.140625" style="65"/>
    <col min="9473" max="9473" width="3.28515625" style="65" customWidth="1"/>
    <col min="9474" max="9474" width="5.85546875" style="65" customWidth="1"/>
    <col min="9475" max="9475" width="13.42578125" style="65" customWidth="1"/>
    <col min="9476" max="9476" width="10.140625" style="65" customWidth="1"/>
    <col min="9477" max="9477" width="4" style="65" customWidth="1"/>
    <col min="9478" max="9478" width="14.7109375" style="65" customWidth="1"/>
    <col min="9479" max="9479" width="7" style="65" customWidth="1"/>
    <col min="9480" max="9480" width="5.28515625" style="65" customWidth="1"/>
    <col min="9481" max="9481" width="8.42578125" style="65" customWidth="1"/>
    <col min="9482" max="9482" width="0" style="65" hidden="1" customWidth="1"/>
    <col min="9483" max="9483" width="11.42578125" style="65" customWidth="1"/>
    <col min="9484" max="9485" width="13.7109375" style="65" customWidth="1"/>
    <col min="9486" max="9486" width="4.7109375" style="65" customWidth="1"/>
    <col min="9487" max="9487" width="5.28515625" style="65" customWidth="1"/>
    <col min="9488" max="9488" width="3.5703125" style="65" customWidth="1"/>
    <col min="9489" max="9489" width="4.5703125" style="65" customWidth="1"/>
    <col min="9490" max="9490" width="1.140625" style="65" customWidth="1"/>
    <col min="9491" max="9491" width="7.85546875" style="65" customWidth="1"/>
    <col min="9492" max="9492" width="5.7109375" style="65" customWidth="1"/>
    <col min="9493" max="9493" width="1.7109375" style="65" customWidth="1"/>
    <col min="9494" max="9494" width="1.5703125" style="65" customWidth="1"/>
    <col min="9495" max="9728" width="9.140625" style="65"/>
    <col min="9729" max="9729" width="3.28515625" style="65" customWidth="1"/>
    <col min="9730" max="9730" width="5.85546875" style="65" customWidth="1"/>
    <col min="9731" max="9731" width="13.42578125" style="65" customWidth="1"/>
    <col min="9732" max="9732" width="10.140625" style="65" customWidth="1"/>
    <col min="9733" max="9733" width="4" style="65" customWidth="1"/>
    <col min="9734" max="9734" width="14.7109375" style="65" customWidth="1"/>
    <col min="9735" max="9735" width="7" style="65" customWidth="1"/>
    <col min="9736" max="9736" width="5.28515625" style="65" customWidth="1"/>
    <col min="9737" max="9737" width="8.42578125" style="65" customWidth="1"/>
    <col min="9738" max="9738" width="0" style="65" hidden="1" customWidth="1"/>
    <col min="9739" max="9739" width="11.42578125" style="65" customWidth="1"/>
    <col min="9740" max="9741" width="13.7109375" style="65" customWidth="1"/>
    <col min="9742" max="9742" width="4.7109375" style="65" customWidth="1"/>
    <col min="9743" max="9743" width="5.28515625" style="65" customWidth="1"/>
    <col min="9744" max="9744" width="3.5703125" style="65" customWidth="1"/>
    <col min="9745" max="9745" width="4.5703125" style="65" customWidth="1"/>
    <col min="9746" max="9746" width="1.140625" style="65" customWidth="1"/>
    <col min="9747" max="9747" width="7.85546875" style="65" customWidth="1"/>
    <col min="9748" max="9748" width="5.7109375" style="65" customWidth="1"/>
    <col min="9749" max="9749" width="1.7109375" style="65" customWidth="1"/>
    <col min="9750" max="9750" width="1.5703125" style="65" customWidth="1"/>
    <col min="9751" max="9984" width="9.140625" style="65"/>
    <col min="9985" max="9985" width="3.28515625" style="65" customWidth="1"/>
    <col min="9986" max="9986" width="5.85546875" style="65" customWidth="1"/>
    <col min="9987" max="9987" width="13.42578125" style="65" customWidth="1"/>
    <col min="9988" max="9988" width="10.140625" style="65" customWidth="1"/>
    <col min="9989" max="9989" width="4" style="65" customWidth="1"/>
    <col min="9990" max="9990" width="14.7109375" style="65" customWidth="1"/>
    <col min="9991" max="9991" width="7" style="65" customWidth="1"/>
    <col min="9992" max="9992" width="5.28515625" style="65" customWidth="1"/>
    <col min="9993" max="9993" width="8.42578125" style="65" customWidth="1"/>
    <col min="9994" max="9994" width="0" style="65" hidden="1" customWidth="1"/>
    <col min="9995" max="9995" width="11.42578125" style="65" customWidth="1"/>
    <col min="9996" max="9997" width="13.7109375" style="65" customWidth="1"/>
    <col min="9998" max="9998" width="4.7109375" style="65" customWidth="1"/>
    <col min="9999" max="9999" width="5.28515625" style="65" customWidth="1"/>
    <col min="10000" max="10000" width="3.5703125" style="65" customWidth="1"/>
    <col min="10001" max="10001" width="4.5703125" style="65" customWidth="1"/>
    <col min="10002" max="10002" width="1.140625" style="65" customWidth="1"/>
    <col min="10003" max="10003" width="7.85546875" style="65" customWidth="1"/>
    <col min="10004" max="10004" width="5.7109375" style="65" customWidth="1"/>
    <col min="10005" max="10005" width="1.7109375" style="65" customWidth="1"/>
    <col min="10006" max="10006" width="1.5703125" style="65" customWidth="1"/>
    <col min="10007" max="10240" width="9.140625" style="65"/>
    <col min="10241" max="10241" width="3.28515625" style="65" customWidth="1"/>
    <col min="10242" max="10242" width="5.85546875" style="65" customWidth="1"/>
    <col min="10243" max="10243" width="13.42578125" style="65" customWidth="1"/>
    <col min="10244" max="10244" width="10.140625" style="65" customWidth="1"/>
    <col min="10245" max="10245" width="4" style="65" customWidth="1"/>
    <col min="10246" max="10246" width="14.7109375" style="65" customWidth="1"/>
    <col min="10247" max="10247" width="7" style="65" customWidth="1"/>
    <col min="10248" max="10248" width="5.28515625" style="65" customWidth="1"/>
    <col min="10249" max="10249" width="8.42578125" style="65" customWidth="1"/>
    <col min="10250" max="10250" width="0" style="65" hidden="1" customWidth="1"/>
    <col min="10251" max="10251" width="11.42578125" style="65" customWidth="1"/>
    <col min="10252" max="10253" width="13.7109375" style="65" customWidth="1"/>
    <col min="10254" max="10254" width="4.7109375" style="65" customWidth="1"/>
    <col min="10255" max="10255" width="5.28515625" style="65" customWidth="1"/>
    <col min="10256" max="10256" width="3.5703125" style="65" customWidth="1"/>
    <col min="10257" max="10257" width="4.5703125" style="65" customWidth="1"/>
    <col min="10258" max="10258" width="1.140625" style="65" customWidth="1"/>
    <col min="10259" max="10259" width="7.85546875" style="65" customWidth="1"/>
    <col min="10260" max="10260" width="5.7109375" style="65" customWidth="1"/>
    <col min="10261" max="10261" width="1.7109375" style="65" customWidth="1"/>
    <col min="10262" max="10262" width="1.5703125" style="65" customWidth="1"/>
    <col min="10263" max="10496" width="9.140625" style="65"/>
    <col min="10497" max="10497" width="3.28515625" style="65" customWidth="1"/>
    <col min="10498" max="10498" width="5.85546875" style="65" customWidth="1"/>
    <col min="10499" max="10499" width="13.42578125" style="65" customWidth="1"/>
    <col min="10500" max="10500" width="10.140625" style="65" customWidth="1"/>
    <col min="10501" max="10501" width="4" style="65" customWidth="1"/>
    <col min="10502" max="10502" width="14.7109375" style="65" customWidth="1"/>
    <col min="10503" max="10503" width="7" style="65" customWidth="1"/>
    <col min="10504" max="10504" width="5.28515625" style="65" customWidth="1"/>
    <col min="10505" max="10505" width="8.42578125" style="65" customWidth="1"/>
    <col min="10506" max="10506" width="0" style="65" hidden="1" customWidth="1"/>
    <col min="10507" max="10507" width="11.42578125" style="65" customWidth="1"/>
    <col min="10508" max="10509" width="13.7109375" style="65" customWidth="1"/>
    <col min="10510" max="10510" width="4.7109375" style="65" customWidth="1"/>
    <col min="10511" max="10511" width="5.28515625" style="65" customWidth="1"/>
    <col min="10512" max="10512" width="3.5703125" style="65" customWidth="1"/>
    <col min="10513" max="10513" width="4.5703125" style="65" customWidth="1"/>
    <col min="10514" max="10514" width="1.140625" style="65" customWidth="1"/>
    <col min="10515" max="10515" width="7.85546875" style="65" customWidth="1"/>
    <col min="10516" max="10516" width="5.7109375" style="65" customWidth="1"/>
    <col min="10517" max="10517" width="1.7109375" style="65" customWidth="1"/>
    <col min="10518" max="10518" width="1.5703125" style="65" customWidth="1"/>
    <col min="10519" max="10752" width="9.140625" style="65"/>
    <col min="10753" max="10753" width="3.28515625" style="65" customWidth="1"/>
    <col min="10754" max="10754" width="5.85546875" style="65" customWidth="1"/>
    <col min="10755" max="10755" width="13.42578125" style="65" customWidth="1"/>
    <col min="10756" max="10756" width="10.140625" style="65" customWidth="1"/>
    <col min="10757" max="10757" width="4" style="65" customWidth="1"/>
    <col min="10758" max="10758" width="14.7109375" style="65" customWidth="1"/>
    <col min="10759" max="10759" width="7" style="65" customWidth="1"/>
    <col min="10760" max="10760" width="5.28515625" style="65" customWidth="1"/>
    <col min="10761" max="10761" width="8.42578125" style="65" customWidth="1"/>
    <col min="10762" max="10762" width="0" style="65" hidden="1" customWidth="1"/>
    <col min="10763" max="10763" width="11.42578125" style="65" customWidth="1"/>
    <col min="10764" max="10765" width="13.7109375" style="65" customWidth="1"/>
    <col min="10766" max="10766" width="4.7109375" style="65" customWidth="1"/>
    <col min="10767" max="10767" width="5.28515625" style="65" customWidth="1"/>
    <col min="10768" max="10768" width="3.5703125" style="65" customWidth="1"/>
    <col min="10769" max="10769" width="4.5703125" style="65" customWidth="1"/>
    <col min="10770" max="10770" width="1.140625" style="65" customWidth="1"/>
    <col min="10771" max="10771" width="7.85546875" style="65" customWidth="1"/>
    <col min="10772" max="10772" width="5.7109375" style="65" customWidth="1"/>
    <col min="10773" max="10773" width="1.7109375" style="65" customWidth="1"/>
    <col min="10774" max="10774" width="1.5703125" style="65" customWidth="1"/>
    <col min="10775" max="11008" width="9.140625" style="65"/>
    <col min="11009" max="11009" width="3.28515625" style="65" customWidth="1"/>
    <col min="11010" max="11010" width="5.85546875" style="65" customWidth="1"/>
    <col min="11011" max="11011" width="13.42578125" style="65" customWidth="1"/>
    <col min="11012" max="11012" width="10.140625" style="65" customWidth="1"/>
    <col min="11013" max="11013" width="4" style="65" customWidth="1"/>
    <col min="11014" max="11014" width="14.7109375" style="65" customWidth="1"/>
    <col min="11015" max="11015" width="7" style="65" customWidth="1"/>
    <col min="11016" max="11016" width="5.28515625" style="65" customWidth="1"/>
    <col min="11017" max="11017" width="8.42578125" style="65" customWidth="1"/>
    <col min="11018" max="11018" width="0" style="65" hidden="1" customWidth="1"/>
    <col min="11019" max="11019" width="11.42578125" style="65" customWidth="1"/>
    <col min="11020" max="11021" width="13.7109375" style="65" customWidth="1"/>
    <col min="11022" max="11022" width="4.7109375" style="65" customWidth="1"/>
    <col min="11023" max="11023" width="5.28515625" style="65" customWidth="1"/>
    <col min="11024" max="11024" width="3.5703125" style="65" customWidth="1"/>
    <col min="11025" max="11025" width="4.5703125" style="65" customWidth="1"/>
    <col min="11026" max="11026" width="1.140625" style="65" customWidth="1"/>
    <col min="11027" max="11027" width="7.85546875" style="65" customWidth="1"/>
    <col min="11028" max="11028" width="5.7109375" style="65" customWidth="1"/>
    <col min="11029" max="11029" width="1.7109375" style="65" customWidth="1"/>
    <col min="11030" max="11030" width="1.5703125" style="65" customWidth="1"/>
    <col min="11031" max="11264" width="9.140625" style="65"/>
    <col min="11265" max="11265" width="3.28515625" style="65" customWidth="1"/>
    <col min="11266" max="11266" width="5.85546875" style="65" customWidth="1"/>
    <col min="11267" max="11267" width="13.42578125" style="65" customWidth="1"/>
    <col min="11268" max="11268" width="10.140625" style="65" customWidth="1"/>
    <col min="11269" max="11269" width="4" style="65" customWidth="1"/>
    <col min="11270" max="11270" width="14.7109375" style="65" customWidth="1"/>
    <col min="11271" max="11271" width="7" style="65" customWidth="1"/>
    <col min="11272" max="11272" width="5.28515625" style="65" customWidth="1"/>
    <col min="11273" max="11273" width="8.42578125" style="65" customWidth="1"/>
    <col min="11274" max="11274" width="0" style="65" hidden="1" customWidth="1"/>
    <col min="11275" max="11275" width="11.42578125" style="65" customWidth="1"/>
    <col min="11276" max="11277" width="13.7109375" style="65" customWidth="1"/>
    <col min="11278" max="11278" width="4.7109375" style="65" customWidth="1"/>
    <col min="11279" max="11279" width="5.28515625" style="65" customWidth="1"/>
    <col min="11280" max="11280" width="3.5703125" style="65" customWidth="1"/>
    <col min="11281" max="11281" width="4.5703125" style="65" customWidth="1"/>
    <col min="11282" max="11282" width="1.140625" style="65" customWidth="1"/>
    <col min="11283" max="11283" width="7.85546875" style="65" customWidth="1"/>
    <col min="11284" max="11284" width="5.7109375" style="65" customWidth="1"/>
    <col min="11285" max="11285" width="1.7109375" style="65" customWidth="1"/>
    <col min="11286" max="11286" width="1.5703125" style="65" customWidth="1"/>
    <col min="11287" max="11520" width="9.140625" style="65"/>
    <col min="11521" max="11521" width="3.28515625" style="65" customWidth="1"/>
    <col min="11522" max="11522" width="5.85546875" style="65" customWidth="1"/>
    <col min="11523" max="11523" width="13.42578125" style="65" customWidth="1"/>
    <col min="11524" max="11524" width="10.140625" style="65" customWidth="1"/>
    <col min="11525" max="11525" width="4" style="65" customWidth="1"/>
    <col min="11526" max="11526" width="14.7109375" style="65" customWidth="1"/>
    <col min="11527" max="11527" width="7" style="65" customWidth="1"/>
    <col min="11528" max="11528" width="5.28515625" style="65" customWidth="1"/>
    <col min="11529" max="11529" width="8.42578125" style="65" customWidth="1"/>
    <col min="11530" max="11530" width="0" style="65" hidden="1" customWidth="1"/>
    <col min="11531" max="11531" width="11.42578125" style="65" customWidth="1"/>
    <col min="11532" max="11533" width="13.7109375" style="65" customWidth="1"/>
    <col min="11534" max="11534" width="4.7109375" style="65" customWidth="1"/>
    <col min="11535" max="11535" width="5.28515625" style="65" customWidth="1"/>
    <col min="11536" max="11536" width="3.5703125" style="65" customWidth="1"/>
    <col min="11537" max="11537" width="4.5703125" style="65" customWidth="1"/>
    <col min="11538" max="11538" width="1.140625" style="65" customWidth="1"/>
    <col min="11539" max="11539" width="7.85546875" style="65" customWidth="1"/>
    <col min="11540" max="11540" width="5.7109375" style="65" customWidth="1"/>
    <col min="11541" max="11541" width="1.7109375" style="65" customWidth="1"/>
    <col min="11542" max="11542" width="1.5703125" style="65" customWidth="1"/>
    <col min="11543" max="11776" width="9.140625" style="65"/>
    <col min="11777" max="11777" width="3.28515625" style="65" customWidth="1"/>
    <col min="11778" max="11778" width="5.85546875" style="65" customWidth="1"/>
    <col min="11779" max="11779" width="13.42578125" style="65" customWidth="1"/>
    <col min="11780" max="11780" width="10.140625" style="65" customWidth="1"/>
    <col min="11781" max="11781" width="4" style="65" customWidth="1"/>
    <col min="11782" max="11782" width="14.7109375" style="65" customWidth="1"/>
    <col min="11783" max="11783" width="7" style="65" customWidth="1"/>
    <col min="11784" max="11784" width="5.28515625" style="65" customWidth="1"/>
    <col min="11785" max="11785" width="8.42578125" style="65" customWidth="1"/>
    <col min="11786" max="11786" width="0" style="65" hidden="1" customWidth="1"/>
    <col min="11787" max="11787" width="11.42578125" style="65" customWidth="1"/>
    <col min="11788" max="11789" width="13.7109375" style="65" customWidth="1"/>
    <col min="11790" max="11790" width="4.7109375" style="65" customWidth="1"/>
    <col min="11791" max="11791" width="5.28515625" style="65" customWidth="1"/>
    <col min="11792" max="11792" width="3.5703125" style="65" customWidth="1"/>
    <col min="11793" max="11793" width="4.5703125" style="65" customWidth="1"/>
    <col min="11794" max="11794" width="1.140625" style="65" customWidth="1"/>
    <col min="11795" max="11795" width="7.85546875" style="65" customWidth="1"/>
    <col min="11796" max="11796" width="5.7109375" style="65" customWidth="1"/>
    <col min="11797" max="11797" width="1.7109375" style="65" customWidth="1"/>
    <col min="11798" max="11798" width="1.5703125" style="65" customWidth="1"/>
    <col min="11799" max="12032" width="9.140625" style="65"/>
    <col min="12033" max="12033" width="3.28515625" style="65" customWidth="1"/>
    <col min="12034" max="12034" width="5.85546875" style="65" customWidth="1"/>
    <col min="12035" max="12035" width="13.42578125" style="65" customWidth="1"/>
    <col min="12036" max="12036" width="10.140625" style="65" customWidth="1"/>
    <col min="12037" max="12037" width="4" style="65" customWidth="1"/>
    <col min="12038" max="12038" width="14.7109375" style="65" customWidth="1"/>
    <col min="12039" max="12039" width="7" style="65" customWidth="1"/>
    <col min="12040" max="12040" width="5.28515625" style="65" customWidth="1"/>
    <col min="12041" max="12041" width="8.42578125" style="65" customWidth="1"/>
    <col min="12042" max="12042" width="0" style="65" hidden="1" customWidth="1"/>
    <col min="12043" max="12043" width="11.42578125" style="65" customWidth="1"/>
    <col min="12044" max="12045" width="13.7109375" style="65" customWidth="1"/>
    <col min="12046" max="12046" width="4.7109375" style="65" customWidth="1"/>
    <col min="12047" max="12047" width="5.28515625" style="65" customWidth="1"/>
    <col min="12048" max="12048" width="3.5703125" style="65" customWidth="1"/>
    <col min="12049" max="12049" width="4.5703125" style="65" customWidth="1"/>
    <col min="12050" max="12050" width="1.140625" style="65" customWidth="1"/>
    <col min="12051" max="12051" width="7.85546875" style="65" customWidth="1"/>
    <col min="12052" max="12052" width="5.7109375" style="65" customWidth="1"/>
    <col min="12053" max="12053" width="1.7109375" style="65" customWidth="1"/>
    <col min="12054" max="12054" width="1.5703125" style="65" customWidth="1"/>
    <col min="12055" max="12288" width="9.140625" style="65"/>
    <col min="12289" max="12289" width="3.28515625" style="65" customWidth="1"/>
    <col min="12290" max="12290" width="5.85546875" style="65" customWidth="1"/>
    <col min="12291" max="12291" width="13.42578125" style="65" customWidth="1"/>
    <col min="12292" max="12292" width="10.140625" style="65" customWidth="1"/>
    <col min="12293" max="12293" width="4" style="65" customWidth="1"/>
    <col min="12294" max="12294" width="14.7109375" style="65" customWidth="1"/>
    <col min="12295" max="12295" width="7" style="65" customWidth="1"/>
    <col min="12296" max="12296" width="5.28515625" style="65" customWidth="1"/>
    <col min="12297" max="12297" width="8.42578125" style="65" customWidth="1"/>
    <col min="12298" max="12298" width="0" style="65" hidden="1" customWidth="1"/>
    <col min="12299" max="12299" width="11.42578125" style="65" customWidth="1"/>
    <col min="12300" max="12301" width="13.7109375" style="65" customWidth="1"/>
    <col min="12302" max="12302" width="4.7109375" style="65" customWidth="1"/>
    <col min="12303" max="12303" width="5.28515625" style="65" customWidth="1"/>
    <col min="12304" max="12304" width="3.5703125" style="65" customWidth="1"/>
    <col min="12305" max="12305" width="4.5703125" style="65" customWidth="1"/>
    <col min="12306" max="12306" width="1.140625" style="65" customWidth="1"/>
    <col min="12307" max="12307" width="7.85546875" style="65" customWidth="1"/>
    <col min="12308" max="12308" width="5.7109375" style="65" customWidth="1"/>
    <col min="12309" max="12309" width="1.7109375" style="65" customWidth="1"/>
    <col min="12310" max="12310" width="1.5703125" style="65" customWidth="1"/>
    <col min="12311" max="12544" width="9.140625" style="65"/>
    <col min="12545" max="12545" width="3.28515625" style="65" customWidth="1"/>
    <col min="12546" max="12546" width="5.85546875" style="65" customWidth="1"/>
    <col min="12547" max="12547" width="13.42578125" style="65" customWidth="1"/>
    <col min="12548" max="12548" width="10.140625" style="65" customWidth="1"/>
    <col min="12549" max="12549" width="4" style="65" customWidth="1"/>
    <col min="12550" max="12550" width="14.7109375" style="65" customWidth="1"/>
    <col min="12551" max="12551" width="7" style="65" customWidth="1"/>
    <col min="12552" max="12552" width="5.28515625" style="65" customWidth="1"/>
    <col min="12553" max="12553" width="8.42578125" style="65" customWidth="1"/>
    <col min="12554" max="12554" width="0" style="65" hidden="1" customWidth="1"/>
    <col min="12555" max="12555" width="11.42578125" style="65" customWidth="1"/>
    <col min="12556" max="12557" width="13.7109375" style="65" customWidth="1"/>
    <col min="12558" max="12558" width="4.7109375" style="65" customWidth="1"/>
    <col min="12559" max="12559" width="5.28515625" style="65" customWidth="1"/>
    <col min="12560" max="12560" width="3.5703125" style="65" customWidth="1"/>
    <col min="12561" max="12561" width="4.5703125" style="65" customWidth="1"/>
    <col min="12562" max="12562" width="1.140625" style="65" customWidth="1"/>
    <col min="12563" max="12563" width="7.85546875" style="65" customWidth="1"/>
    <col min="12564" max="12564" width="5.7109375" style="65" customWidth="1"/>
    <col min="12565" max="12565" width="1.7109375" style="65" customWidth="1"/>
    <col min="12566" max="12566" width="1.5703125" style="65" customWidth="1"/>
    <col min="12567" max="12800" width="9.140625" style="65"/>
    <col min="12801" max="12801" width="3.28515625" style="65" customWidth="1"/>
    <col min="12802" max="12802" width="5.85546875" style="65" customWidth="1"/>
    <col min="12803" max="12803" width="13.42578125" style="65" customWidth="1"/>
    <col min="12804" max="12804" width="10.140625" style="65" customWidth="1"/>
    <col min="12805" max="12805" width="4" style="65" customWidth="1"/>
    <col min="12806" max="12806" width="14.7109375" style="65" customWidth="1"/>
    <col min="12807" max="12807" width="7" style="65" customWidth="1"/>
    <col min="12808" max="12808" width="5.28515625" style="65" customWidth="1"/>
    <col min="12809" max="12809" width="8.42578125" style="65" customWidth="1"/>
    <col min="12810" max="12810" width="0" style="65" hidden="1" customWidth="1"/>
    <col min="12811" max="12811" width="11.42578125" style="65" customWidth="1"/>
    <col min="12812" max="12813" width="13.7109375" style="65" customWidth="1"/>
    <col min="12814" max="12814" width="4.7109375" style="65" customWidth="1"/>
    <col min="12815" max="12815" width="5.28515625" style="65" customWidth="1"/>
    <col min="12816" max="12816" width="3.5703125" style="65" customWidth="1"/>
    <col min="12817" max="12817" width="4.5703125" style="65" customWidth="1"/>
    <col min="12818" max="12818" width="1.140625" style="65" customWidth="1"/>
    <col min="12819" max="12819" width="7.85546875" style="65" customWidth="1"/>
    <col min="12820" max="12820" width="5.7109375" style="65" customWidth="1"/>
    <col min="12821" max="12821" width="1.7109375" style="65" customWidth="1"/>
    <col min="12822" max="12822" width="1.5703125" style="65" customWidth="1"/>
    <col min="12823" max="13056" width="9.140625" style="65"/>
    <col min="13057" max="13057" width="3.28515625" style="65" customWidth="1"/>
    <col min="13058" max="13058" width="5.85546875" style="65" customWidth="1"/>
    <col min="13059" max="13059" width="13.42578125" style="65" customWidth="1"/>
    <col min="13060" max="13060" width="10.140625" style="65" customWidth="1"/>
    <col min="13061" max="13061" width="4" style="65" customWidth="1"/>
    <col min="13062" max="13062" width="14.7109375" style="65" customWidth="1"/>
    <col min="13063" max="13063" width="7" style="65" customWidth="1"/>
    <col min="13064" max="13064" width="5.28515625" style="65" customWidth="1"/>
    <col min="13065" max="13065" width="8.42578125" style="65" customWidth="1"/>
    <col min="13066" max="13066" width="0" style="65" hidden="1" customWidth="1"/>
    <col min="13067" max="13067" width="11.42578125" style="65" customWidth="1"/>
    <col min="13068" max="13069" width="13.7109375" style="65" customWidth="1"/>
    <col min="13070" max="13070" width="4.7109375" style="65" customWidth="1"/>
    <col min="13071" max="13071" width="5.28515625" style="65" customWidth="1"/>
    <col min="13072" max="13072" width="3.5703125" style="65" customWidth="1"/>
    <col min="13073" max="13073" width="4.5703125" style="65" customWidth="1"/>
    <col min="13074" max="13074" width="1.140625" style="65" customWidth="1"/>
    <col min="13075" max="13075" width="7.85546875" style="65" customWidth="1"/>
    <col min="13076" max="13076" width="5.7109375" style="65" customWidth="1"/>
    <col min="13077" max="13077" width="1.7109375" style="65" customWidth="1"/>
    <col min="13078" max="13078" width="1.5703125" style="65" customWidth="1"/>
    <col min="13079" max="13312" width="9.140625" style="65"/>
    <col min="13313" max="13313" width="3.28515625" style="65" customWidth="1"/>
    <col min="13314" max="13314" width="5.85546875" style="65" customWidth="1"/>
    <col min="13315" max="13315" width="13.42578125" style="65" customWidth="1"/>
    <col min="13316" max="13316" width="10.140625" style="65" customWidth="1"/>
    <col min="13317" max="13317" width="4" style="65" customWidth="1"/>
    <col min="13318" max="13318" width="14.7109375" style="65" customWidth="1"/>
    <col min="13319" max="13319" width="7" style="65" customWidth="1"/>
    <col min="13320" max="13320" width="5.28515625" style="65" customWidth="1"/>
    <col min="13321" max="13321" width="8.42578125" style="65" customWidth="1"/>
    <col min="13322" max="13322" width="0" style="65" hidden="1" customWidth="1"/>
    <col min="13323" max="13323" width="11.42578125" style="65" customWidth="1"/>
    <col min="13324" max="13325" width="13.7109375" style="65" customWidth="1"/>
    <col min="13326" max="13326" width="4.7109375" style="65" customWidth="1"/>
    <col min="13327" max="13327" width="5.28515625" style="65" customWidth="1"/>
    <col min="13328" max="13328" width="3.5703125" style="65" customWidth="1"/>
    <col min="13329" max="13329" width="4.5703125" style="65" customWidth="1"/>
    <col min="13330" max="13330" width="1.140625" style="65" customWidth="1"/>
    <col min="13331" max="13331" width="7.85546875" style="65" customWidth="1"/>
    <col min="13332" max="13332" width="5.7109375" style="65" customWidth="1"/>
    <col min="13333" max="13333" width="1.7109375" style="65" customWidth="1"/>
    <col min="13334" max="13334" width="1.5703125" style="65" customWidth="1"/>
    <col min="13335" max="13568" width="9.140625" style="65"/>
    <col min="13569" max="13569" width="3.28515625" style="65" customWidth="1"/>
    <col min="13570" max="13570" width="5.85546875" style="65" customWidth="1"/>
    <col min="13571" max="13571" width="13.42578125" style="65" customWidth="1"/>
    <col min="13572" max="13572" width="10.140625" style="65" customWidth="1"/>
    <col min="13573" max="13573" width="4" style="65" customWidth="1"/>
    <col min="13574" max="13574" width="14.7109375" style="65" customWidth="1"/>
    <col min="13575" max="13575" width="7" style="65" customWidth="1"/>
    <col min="13576" max="13576" width="5.28515625" style="65" customWidth="1"/>
    <col min="13577" max="13577" width="8.42578125" style="65" customWidth="1"/>
    <col min="13578" max="13578" width="0" style="65" hidden="1" customWidth="1"/>
    <col min="13579" max="13579" width="11.42578125" style="65" customWidth="1"/>
    <col min="13580" max="13581" width="13.7109375" style="65" customWidth="1"/>
    <col min="13582" max="13582" width="4.7109375" style="65" customWidth="1"/>
    <col min="13583" max="13583" width="5.28515625" style="65" customWidth="1"/>
    <col min="13584" max="13584" width="3.5703125" style="65" customWidth="1"/>
    <col min="13585" max="13585" width="4.5703125" style="65" customWidth="1"/>
    <col min="13586" max="13586" width="1.140625" style="65" customWidth="1"/>
    <col min="13587" max="13587" width="7.85546875" style="65" customWidth="1"/>
    <col min="13588" max="13588" width="5.7109375" style="65" customWidth="1"/>
    <col min="13589" max="13589" width="1.7109375" style="65" customWidth="1"/>
    <col min="13590" max="13590" width="1.5703125" style="65" customWidth="1"/>
    <col min="13591" max="13824" width="9.140625" style="65"/>
    <col min="13825" max="13825" width="3.28515625" style="65" customWidth="1"/>
    <col min="13826" max="13826" width="5.85546875" style="65" customWidth="1"/>
    <col min="13827" max="13827" width="13.42578125" style="65" customWidth="1"/>
    <col min="13828" max="13828" width="10.140625" style="65" customWidth="1"/>
    <col min="13829" max="13829" width="4" style="65" customWidth="1"/>
    <col min="13830" max="13830" width="14.7109375" style="65" customWidth="1"/>
    <col min="13831" max="13831" width="7" style="65" customWidth="1"/>
    <col min="13832" max="13832" width="5.28515625" style="65" customWidth="1"/>
    <col min="13833" max="13833" width="8.42578125" style="65" customWidth="1"/>
    <col min="13834" max="13834" width="0" style="65" hidden="1" customWidth="1"/>
    <col min="13835" max="13835" width="11.42578125" style="65" customWidth="1"/>
    <col min="13836" max="13837" width="13.7109375" style="65" customWidth="1"/>
    <col min="13838" max="13838" width="4.7109375" style="65" customWidth="1"/>
    <col min="13839" max="13839" width="5.28515625" style="65" customWidth="1"/>
    <col min="13840" max="13840" width="3.5703125" style="65" customWidth="1"/>
    <col min="13841" max="13841" width="4.5703125" style="65" customWidth="1"/>
    <col min="13842" max="13842" width="1.140625" style="65" customWidth="1"/>
    <col min="13843" max="13843" width="7.85546875" style="65" customWidth="1"/>
    <col min="13844" max="13844" width="5.7109375" style="65" customWidth="1"/>
    <col min="13845" max="13845" width="1.7109375" style="65" customWidth="1"/>
    <col min="13846" max="13846" width="1.5703125" style="65" customWidth="1"/>
    <col min="13847" max="14080" width="9.140625" style="65"/>
    <col min="14081" max="14081" width="3.28515625" style="65" customWidth="1"/>
    <col min="14082" max="14082" width="5.85546875" style="65" customWidth="1"/>
    <col min="14083" max="14083" width="13.42578125" style="65" customWidth="1"/>
    <col min="14084" max="14084" width="10.140625" style="65" customWidth="1"/>
    <col min="14085" max="14085" width="4" style="65" customWidth="1"/>
    <col min="14086" max="14086" width="14.7109375" style="65" customWidth="1"/>
    <col min="14087" max="14087" width="7" style="65" customWidth="1"/>
    <col min="14088" max="14088" width="5.28515625" style="65" customWidth="1"/>
    <col min="14089" max="14089" width="8.42578125" style="65" customWidth="1"/>
    <col min="14090" max="14090" width="0" style="65" hidden="1" customWidth="1"/>
    <col min="14091" max="14091" width="11.42578125" style="65" customWidth="1"/>
    <col min="14092" max="14093" width="13.7109375" style="65" customWidth="1"/>
    <col min="14094" max="14094" width="4.7109375" style="65" customWidth="1"/>
    <col min="14095" max="14095" width="5.28515625" style="65" customWidth="1"/>
    <col min="14096" max="14096" width="3.5703125" style="65" customWidth="1"/>
    <col min="14097" max="14097" width="4.5703125" style="65" customWidth="1"/>
    <col min="14098" max="14098" width="1.140625" style="65" customWidth="1"/>
    <col min="14099" max="14099" width="7.85546875" style="65" customWidth="1"/>
    <col min="14100" max="14100" width="5.7109375" style="65" customWidth="1"/>
    <col min="14101" max="14101" width="1.7109375" style="65" customWidth="1"/>
    <col min="14102" max="14102" width="1.5703125" style="65" customWidth="1"/>
    <col min="14103" max="14336" width="9.140625" style="65"/>
    <col min="14337" max="14337" width="3.28515625" style="65" customWidth="1"/>
    <col min="14338" max="14338" width="5.85546875" style="65" customWidth="1"/>
    <col min="14339" max="14339" width="13.42578125" style="65" customWidth="1"/>
    <col min="14340" max="14340" width="10.140625" style="65" customWidth="1"/>
    <col min="14341" max="14341" width="4" style="65" customWidth="1"/>
    <col min="14342" max="14342" width="14.7109375" style="65" customWidth="1"/>
    <col min="14343" max="14343" width="7" style="65" customWidth="1"/>
    <col min="14344" max="14344" width="5.28515625" style="65" customWidth="1"/>
    <col min="14345" max="14345" width="8.42578125" style="65" customWidth="1"/>
    <col min="14346" max="14346" width="0" style="65" hidden="1" customWidth="1"/>
    <col min="14347" max="14347" width="11.42578125" style="65" customWidth="1"/>
    <col min="14348" max="14349" width="13.7109375" style="65" customWidth="1"/>
    <col min="14350" max="14350" width="4.7109375" style="65" customWidth="1"/>
    <col min="14351" max="14351" width="5.28515625" style="65" customWidth="1"/>
    <col min="14352" max="14352" width="3.5703125" style="65" customWidth="1"/>
    <col min="14353" max="14353" width="4.5703125" style="65" customWidth="1"/>
    <col min="14354" max="14354" width="1.140625" style="65" customWidth="1"/>
    <col min="14355" max="14355" width="7.85546875" style="65" customWidth="1"/>
    <col min="14356" max="14356" width="5.7109375" style="65" customWidth="1"/>
    <col min="14357" max="14357" width="1.7109375" style="65" customWidth="1"/>
    <col min="14358" max="14358" width="1.5703125" style="65" customWidth="1"/>
    <col min="14359" max="14592" width="9.140625" style="65"/>
    <col min="14593" max="14593" width="3.28515625" style="65" customWidth="1"/>
    <col min="14594" max="14594" width="5.85546875" style="65" customWidth="1"/>
    <col min="14595" max="14595" width="13.42578125" style="65" customWidth="1"/>
    <col min="14596" max="14596" width="10.140625" style="65" customWidth="1"/>
    <col min="14597" max="14597" width="4" style="65" customWidth="1"/>
    <col min="14598" max="14598" width="14.7109375" style="65" customWidth="1"/>
    <col min="14599" max="14599" width="7" style="65" customWidth="1"/>
    <col min="14600" max="14600" width="5.28515625" style="65" customWidth="1"/>
    <col min="14601" max="14601" width="8.42578125" style="65" customWidth="1"/>
    <col min="14602" max="14602" width="0" style="65" hidden="1" customWidth="1"/>
    <col min="14603" max="14603" width="11.42578125" style="65" customWidth="1"/>
    <col min="14604" max="14605" width="13.7109375" style="65" customWidth="1"/>
    <col min="14606" max="14606" width="4.7109375" style="65" customWidth="1"/>
    <col min="14607" max="14607" width="5.28515625" style="65" customWidth="1"/>
    <col min="14608" max="14608" width="3.5703125" style="65" customWidth="1"/>
    <col min="14609" max="14609" width="4.5703125" style="65" customWidth="1"/>
    <col min="14610" max="14610" width="1.140625" style="65" customWidth="1"/>
    <col min="14611" max="14611" width="7.85546875" style="65" customWidth="1"/>
    <col min="14612" max="14612" width="5.7109375" style="65" customWidth="1"/>
    <col min="14613" max="14613" width="1.7109375" style="65" customWidth="1"/>
    <col min="14614" max="14614" width="1.5703125" style="65" customWidth="1"/>
    <col min="14615" max="14848" width="9.140625" style="65"/>
    <col min="14849" max="14849" width="3.28515625" style="65" customWidth="1"/>
    <col min="14850" max="14850" width="5.85546875" style="65" customWidth="1"/>
    <col min="14851" max="14851" width="13.42578125" style="65" customWidth="1"/>
    <col min="14852" max="14852" width="10.140625" style="65" customWidth="1"/>
    <col min="14853" max="14853" width="4" style="65" customWidth="1"/>
    <col min="14854" max="14854" width="14.7109375" style="65" customWidth="1"/>
    <col min="14855" max="14855" width="7" style="65" customWidth="1"/>
    <col min="14856" max="14856" width="5.28515625" style="65" customWidth="1"/>
    <col min="14857" max="14857" width="8.42578125" style="65" customWidth="1"/>
    <col min="14858" max="14858" width="0" style="65" hidden="1" customWidth="1"/>
    <col min="14859" max="14859" width="11.42578125" style="65" customWidth="1"/>
    <col min="14860" max="14861" width="13.7109375" style="65" customWidth="1"/>
    <col min="14862" max="14862" width="4.7109375" style="65" customWidth="1"/>
    <col min="14863" max="14863" width="5.28515625" style="65" customWidth="1"/>
    <col min="14864" max="14864" width="3.5703125" style="65" customWidth="1"/>
    <col min="14865" max="14865" width="4.5703125" style="65" customWidth="1"/>
    <col min="14866" max="14866" width="1.140625" style="65" customWidth="1"/>
    <col min="14867" max="14867" width="7.85546875" style="65" customWidth="1"/>
    <col min="14868" max="14868" width="5.7109375" style="65" customWidth="1"/>
    <col min="14869" max="14869" width="1.7109375" style="65" customWidth="1"/>
    <col min="14870" max="14870" width="1.5703125" style="65" customWidth="1"/>
    <col min="14871" max="15104" width="9.140625" style="65"/>
    <col min="15105" max="15105" width="3.28515625" style="65" customWidth="1"/>
    <col min="15106" max="15106" width="5.85546875" style="65" customWidth="1"/>
    <col min="15107" max="15107" width="13.42578125" style="65" customWidth="1"/>
    <col min="15108" max="15108" width="10.140625" style="65" customWidth="1"/>
    <col min="15109" max="15109" width="4" style="65" customWidth="1"/>
    <col min="15110" max="15110" width="14.7109375" style="65" customWidth="1"/>
    <col min="15111" max="15111" width="7" style="65" customWidth="1"/>
    <col min="15112" max="15112" width="5.28515625" style="65" customWidth="1"/>
    <col min="15113" max="15113" width="8.42578125" style="65" customWidth="1"/>
    <col min="15114" max="15114" width="0" style="65" hidden="1" customWidth="1"/>
    <col min="15115" max="15115" width="11.42578125" style="65" customWidth="1"/>
    <col min="15116" max="15117" width="13.7109375" style="65" customWidth="1"/>
    <col min="15118" max="15118" width="4.7109375" style="65" customWidth="1"/>
    <col min="15119" max="15119" width="5.28515625" style="65" customWidth="1"/>
    <col min="15120" max="15120" width="3.5703125" style="65" customWidth="1"/>
    <col min="15121" max="15121" width="4.5703125" style="65" customWidth="1"/>
    <col min="15122" max="15122" width="1.140625" style="65" customWidth="1"/>
    <col min="15123" max="15123" width="7.85546875" style="65" customWidth="1"/>
    <col min="15124" max="15124" width="5.7109375" style="65" customWidth="1"/>
    <col min="15125" max="15125" width="1.7109375" style="65" customWidth="1"/>
    <col min="15126" max="15126" width="1.5703125" style="65" customWidth="1"/>
    <col min="15127" max="15360" width="9.140625" style="65"/>
    <col min="15361" max="15361" width="3.28515625" style="65" customWidth="1"/>
    <col min="15362" max="15362" width="5.85546875" style="65" customWidth="1"/>
    <col min="15363" max="15363" width="13.42578125" style="65" customWidth="1"/>
    <col min="15364" max="15364" width="10.140625" style="65" customWidth="1"/>
    <col min="15365" max="15365" width="4" style="65" customWidth="1"/>
    <col min="15366" max="15366" width="14.7109375" style="65" customWidth="1"/>
    <col min="15367" max="15367" width="7" style="65" customWidth="1"/>
    <col min="15368" max="15368" width="5.28515625" style="65" customWidth="1"/>
    <col min="15369" max="15369" width="8.42578125" style="65" customWidth="1"/>
    <col min="15370" max="15370" width="0" style="65" hidden="1" customWidth="1"/>
    <col min="15371" max="15371" width="11.42578125" style="65" customWidth="1"/>
    <col min="15372" max="15373" width="13.7109375" style="65" customWidth="1"/>
    <col min="15374" max="15374" width="4.7109375" style="65" customWidth="1"/>
    <col min="15375" max="15375" width="5.28515625" style="65" customWidth="1"/>
    <col min="15376" max="15376" width="3.5703125" style="65" customWidth="1"/>
    <col min="15377" max="15377" width="4.5703125" style="65" customWidth="1"/>
    <col min="15378" max="15378" width="1.140625" style="65" customWidth="1"/>
    <col min="15379" max="15379" width="7.85546875" style="65" customWidth="1"/>
    <col min="15380" max="15380" width="5.7109375" style="65" customWidth="1"/>
    <col min="15381" max="15381" width="1.7109375" style="65" customWidth="1"/>
    <col min="15382" max="15382" width="1.5703125" style="65" customWidth="1"/>
    <col min="15383" max="15616" width="9.140625" style="65"/>
    <col min="15617" max="15617" width="3.28515625" style="65" customWidth="1"/>
    <col min="15618" max="15618" width="5.85546875" style="65" customWidth="1"/>
    <col min="15619" max="15619" width="13.42578125" style="65" customWidth="1"/>
    <col min="15620" max="15620" width="10.140625" style="65" customWidth="1"/>
    <col min="15621" max="15621" width="4" style="65" customWidth="1"/>
    <col min="15622" max="15622" width="14.7109375" style="65" customWidth="1"/>
    <col min="15623" max="15623" width="7" style="65" customWidth="1"/>
    <col min="15624" max="15624" width="5.28515625" style="65" customWidth="1"/>
    <col min="15625" max="15625" width="8.42578125" style="65" customWidth="1"/>
    <col min="15626" max="15626" width="0" style="65" hidden="1" customWidth="1"/>
    <col min="15627" max="15627" width="11.42578125" style="65" customWidth="1"/>
    <col min="15628" max="15629" width="13.7109375" style="65" customWidth="1"/>
    <col min="15630" max="15630" width="4.7109375" style="65" customWidth="1"/>
    <col min="15631" max="15631" width="5.28515625" style="65" customWidth="1"/>
    <col min="15632" max="15632" width="3.5703125" style="65" customWidth="1"/>
    <col min="15633" max="15633" width="4.5703125" style="65" customWidth="1"/>
    <col min="15634" max="15634" width="1.140625" style="65" customWidth="1"/>
    <col min="15635" max="15635" width="7.85546875" style="65" customWidth="1"/>
    <col min="15636" max="15636" width="5.7109375" style="65" customWidth="1"/>
    <col min="15637" max="15637" width="1.7109375" style="65" customWidth="1"/>
    <col min="15638" max="15638" width="1.5703125" style="65" customWidth="1"/>
    <col min="15639" max="15872" width="9.140625" style="65"/>
    <col min="15873" max="15873" width="3.28515625" style="65" customWidth="1"/>
    <col min="15874" max="15874" width="5.85546875" style="65" customWidth="1"/>
    <col min="15875" max="15875" width="13.42578125" style="65" customWidth="1"/>
    <col min="15876" max="15876" width="10.140625" style="65" customWidth="1"/>
    <col min="15877" max="15877" width="4" style="65" customWidth="1"/>
    <col min="15878" max="15878" width="14.7109375" style="65" customWidth="1"/>
    <col min="15879" max="15879" width="7" style="65" customWidth="1"/>
    <col min="15880" max="15880" width="5.28515625" style="65" customWidth="1"/>
    <col min="15881" max="15881" width="8.42578125" style="65" customWidth="1"/>
    <col min="15882" max="15882" width="0" style="65" hidden="1" customWidth="1"/>
    <col min="15883" max="15883" width="11.42578125" style="65" customWidth="1"/>
    <col min="15884" max="15885" width="13.7109375" style="65" customWidth="1"/>
    <col min="15886" max="15886" width="4.7109375" style="65" customWidth="1"/>
    <col min="15887" max="15887" width="5.28515625" style="65" customWidth="1"/>
    <col min="15888" max="15888" width="3.5703125" style="65" customWidth="1"/>
    <col min="15889" max="15889" width="4.5703125" style="65" customWidth="1"/>
    <col min="15890" max="15890" width="1.140625" style="65" customWidth="1"/>
    <col min="15891" max="15891" width="7.85546875" style="65" customWidth="1"/>
    <col min="15892" max="15892" width="5.7109375" style="65" customWidth="1"/>
    <col min="15893" max="15893" width="1.7109375" style="65" customWidth="1"/>
    <col min="15894" max="15894" width="1.5703125" style="65" customWidth="1"/>
    <col min="15895" max="16128" width="9.140625" style="65"/>
    <col min="16129" max="16129" width="3.28515625" style="65" customWidth="1"/>
    <col min="16130" max="16130" width="5.85546875" style="65" customWidth="1"/>
    <col min="16131" max="16131" width="13.42578125" style="65" customWidth="1"/>
    <col min="16132" max="16132" width="10.140625" style="65" customWidth="1"/>
    <col min="16133" max="16133" width="4" style="65" customWidth="1"/>
    <col min="16134" max="16134" width="14.7109375" style="65" customWidth="1"/>
    <col min="16135" max="16135" width="7" style="65" customWidth="1"/>
    <col min="16136" max="16136" width="5.28515625" style="65" customWidth="1"/>
    <col min="16137" max="16137" width="8.42578125" style="65" customWidth="1"/>
    <col min="16138" max="16138" width="0" style="65" hidden="1" customWidth="1"/>
    <col min="16139" max="16139" width="11.42578125" style="65" customWidth="1"/>
    <col min="16140" max="16141" width="13.7109375" style="65" customWidth="1"/>
    <col min="16142" max="16142" width="4.7109375" style="65" customWidth="1"/>
    <col min="16143" max="16143" width="5.28515625" style="65" customWidth="1"/>
    <col min="16144" max="16144" width="3.5703125" style="65" customWidth="1"/>
    <col min="16145" max="16145" width="4.5703125" style="65" customWidth="1"/>
    <col min="16146" max="16146" width="1.140625" style="65" customWidth="1"/>
    <col min="16147" max="16147" width="7.85546875" style="65" customWidth="1"/>
    <col min="16148" max="16148" width="5.7109375" style="65" customWidth="1"/>
    <col min="16149" max="16149" width="1.7109375" style="65" customWidth="1"/>
    <col min="16150" max="16150" width="1.5703125" style="65" customWidth="1"/>
    <col min="16151" max="16384" width="9.140625" style="65"/>
  </cols>
  <sheetData>
    <row r="1" spans="2:21" ht="4.5" customHeight="1" x14ac:dyDescent="0.2"/>
    <row r="2" spans="2:21" x14ac:dyDescent="0.2">
      <c r="P2" s="66" t="s">
        <v>42</v>
      </c>
      <c r="Q2" s="67"/>
      <c r="S2" s="68">
        <v>45958.480899786191</v>
      </c>
      <c r="T2" s="67"/>
    </row>
    <row r="3" spans="2:21" ht="12.75" customHeight="1" x14ac:dyDescent="0.2">
      <c r="B3" s="71" t="s">
        <v>172</v>
      </c>
      <c r="C3" s="67"/>
      <c r="D3" s="67"/>
      <c r="E3" s="67"/>
      <c r="F3" s="67"/>
      <c r="P3" s="67"/>
      <c r="Q3" s="67"/>
      <c r="S3" s="67"/>
      <c r="T3" s="67"/>
    </row>
    <row r="4" spans="2:21" x14ac:dyDescent="0.2">
      <c r="B4" s="67"/>
      <c r="C4" s="67"/>
      <c r="D4" s="67"/>
      <c r="E4" s="67"/>
      <c r="F4" s="67"/>
    </row>
    <row r="5" spans="2:21" ht="409.6" hidden="1" customHeight="1" x14ac:dyDescent="0.2"/>
    <row r="6" spans="2:21" x14ac:dyDescent="0.2">
      <c r="B6" s="71" t="s">
        <v>43</v>
      </c>
      <c r="C6" s="67"/>
      <c r="D6" s="67"/>
      <c r="E6" s="67"/>
      <c r="O6" s="66" t="s">
        <v>44</v>
      </c>
      <c r="P6" s="67"/>
      <c r="Q6" s="67"/>
      <c r="S6" s="72">
        <v>45958.480899827191</v>
      </c>
      <c r="T6" s="67"/>
    </row>
    <row r="7" spans="2:21" ht="12.75" customHeight="1" x14ac:dyDescent="0.2">
      <c r="B7" s="67"/>
      <c r="C7" s="67"/>
      <c r="D7" s="67"/>
      <c r="E7" s="67"/>
      <c r="F7" s="87" t="s">
        <v>203</v>
      </c>
      <c r="G7" s="87"/>
      <c r="H7" s="87"/>
      <c r="I7" s="87"/>
      <c r="J7" s="87"/>
      <c r="K7" s="87"/>
      <c r="L7" s="87"/>
      <c r="M7" s="87"/>
      <c r="O7" s="67"/>
      <c r="P7" s="67"/>
      <c r="Q7" s="67"/>
      <c r="S7" s="67"/>
      <c r="T7" s="67"/>
    </row>
    <row r="8" spans="2:21" x14ac:dyDescent="0.2">
      <c r="B8" s="71" t="s">
        <v>46</v>
      </c>
      <c r="C8" s="67"/>
      <c r="D8" s="67"/>
      <c r="F8" s="87"/>
      <c r="G8" s="87"/>
      <c r="H8" s="87"/>
      <c r="I8" s="87"/>
      <c r="J8" s="87"/>
      <c r="K8" s="87"/>
      <c r="L8" s="87"/>
      <c r="M8" s="87"/>
    </row>
    <row r="9" spans="2:21" ht="24" customHeight="1" x14ac:dyDescent="0.2"/>
    <row r="10" spans="2:21" ht="13.5" thickBot="1" x14ac:dyDescent="0.25">
      <c r="B10" s="73"/>
      <c r="C10" s="73"/>
      <c r="H10" s="74"/>
      <c r="I10" s="67"/>
      <c r="J10" s="75"/>
      <c r="K10" s="75"/>
      <c r="L10" s="75"/>
      <c r="M10" s="75"/>
      <c r="N10" s="74"/>
      <c r="O10" s="67"/>
      <c r="P10" s="67"/>
      <c r="Q10" s="74"/>
      <c r="R10" s="67"/>
      <c r="S10" s="67"/>
      <c r="T10" s="74"/>
      <c r="U10" s="67"/>
    </row>
    <row r="11" spans="2:21" ht="24" thickTop="1" thickBot="1" x14ac:dyDescent="0.25">
      <c r="B11" s="76" t="s">
        <v>47</v>
      </c>
      <c r="C11" s="76" t="s">
        <v>48</v>
      </c>
      <c r="D11" s="77" t="s">
        <v>49</v>
      </c>
      <c r="E11" s="78"/>
      <c r="F11" s="78"/>
      <c r="G11" s="78"/>
      <c r="H11" s="79" t="s">
        <v>29</v>
      </c>
      <c r="I11" s="78"/>
      <c r="J11" s="80" t="s">
        <v>50</v>
      </c>
      <c r="K11" s="80" t="s">
        <v>51</v>
      </c>
      <c r="L11" s="80" t="s">
        <v>52</v>
      </c>
      <c r="M11" s="80" t="s">
        <v>53</v>
      </c>
      <c r="N11" s="79" t="s">
        <v>54</v>
      </c>
      <c r="O11" s="78"/>
      <c r="P11" s="78"/>
      <c r="Q11" s="79" t="s">
        <v>55</v>
      </c>
      <c r="R11" s="78"/>
      <c r="S11" s="78"/>
      <c r="T11" s="81"/>
      <c r="U11" s="78"/>
    </row>
    <row r="12" spans="2:21" ht="13.5" thickTop="1" x14ac:dyDescent="0.2">
      <c r="B12" s="110"/>
      <c r="C12" s="110"/>
      <c r="D12" s="111" t="s">
        <v>174</v>
      </c>
      <c r="E12" s="106"/>
      <c r="F12" s="106"/>
      <c r="G12" s="106"/>
      <c r="H12" s="112">
        <v>1765565.62</v>
      </c>
      <c r="I12" s="106"/>
      <c r="J12" s="113">
        <v>0</v>
      </c>
      <c r="K12" s="113">
        <f>+K13</f>
        <v>2471786.77</v>
      </c>
      <c r="L12" s="113">
        <v>1765565.62</v>
      </c>
      <c r="M12" s="113">
        <v>0</v>
      </c>
      <c r="N12" s="112">
        <v>0</v>
      </c>
      <c r="O12" s="106"/>
      <c r="P12" s="106"/>
      <c r="Q12" s="112">
        <v>0</v>
      </c>
      <c r="R12" s="106"/>
      <c r="S12" s="106"/>
      <c r="T12" s="114"/>
      <c r="U12" s="106"/>
    </row>
    <row r="13" spans="2:21" x14ac:dyDescent="0.2">
      <c r="B13" s="82"/>
      <c r="C13" s="82" t="s">
        <v>184</v>
      </c>
      <c r="D13" s="83" t="s">
        <v>185</v>
      </c>
      <c r="E13" s="67"/>
      <c r="F13" s="67"/>
      <c r="G13" s="67"/>
      <c r="H13" s="84">
        <v>1765565.62</v>
      </c>
      <c r="I13" s="67"/>
      <c r="J13" s="85">
        <v>0</v>
      </c>
      <c r="K13" s="85">
        <f>+K14</f>
        <v>2471786.77</v>
      </c>
      <c r="L13" s="85">
        <v>1765565.62</v>
      </c>
      <c r="M13" s="85">
        <v>0</v>
      </c>
      <c r="N13" s="84">
        <v>0</v>
      </c>
      <c r="O13" s="67"/>
      <c r="P13" s="67"/>
      <c r="Q13" s="84">
        <v>0</v>
      </c>
      <c r="R13" s="67"/>
      <c r="S13" s="67"/>
      <c r="T13" s="74"/>
      <c r="U13" s="67"/>
    </row>
    <row r="14" spans="2:21" x14ac:dyDescent="0.2">
      <c r="B14" s="82"/>
      <c r="C14" s="82" t="s">
        <v>105</v>
      </c>
      <c r="D14" s="83" t="s">
        <v>106</v>
      </c>
      <c r="E14" s="67"/>
      <c r="F14" s="67"/>
      <c r="G14" s="67"/>
      <c r="H14" s="84">
        <v>1765565.62</v>
      </c>
      <c r="I14" s="67"/>
      <c r="J14" s="85">
        <v>0</v>
      </c>
      <c r="K14" s="85">
        <v>2471786.77</v>
      </c>
      <c r="L14" s="85">
        <v>1765565.62</v>
      </c>
      <c r="M14" s="85">
        <v>0</v>
      </c>
      <c r="N14" s="84">
        <v>0</v>
      </c>
      <c r="O14" s="67"/>
      <c r="P14" s="67"/>
      <c r="Q14" s="84">
        <v>0</v>
      </c>
      <c r="R14" s="67"/>
      <c r="S14" s="67"/>
      <c r="T14" s="74"/>
      <c r="U14" s="67"/>
    </row>
    <row r="15" spans="2:21" x14ac:dyDescent="0.2">
      <c r="B15" s="110"/>
      <c r="C15" s="110"/>
      <c r="D15" s="111" t="s">
        <v>56</v>
      </c>
      <c r="E15" s="106"/>
      <c r="F15" s="106"/>
      <c r="G15" s="106"/>
      <c r="H15" s="112">
        <v>414621.02</v>
      </c>
      <c r="I15" s="106"/>
      <c r="J15" s="113">
        <v>0</v>
      </c>
      <c r="K15" s="113">
        <f>+K21+K18+K16</f>
        <v>221204.63</v>
      </c>
      <c r="L15" s="113">
        <v>414621.02</v>
      </c>
      <c r="M15" s="113">
        <v>660477.87</v>
      </c>
      <c r="N15" s="112">
        <v>660477.87</v>
      </c>
      <c r="O15" s="106"/>
      <c r="P15" s="106"/>
      <c r="Q15" s="112">
        <v>660477.87</v>
      </c>
      <c r="R15" s="106"/>
      <c r="S15" s="106"/>
      <c r="T15" s="114"/>
      <c r="U15" s="106"/>
    </row>
    <row r="16" spans="2:21" x14ac:dyDescent="0.2">
      <c r="B16" s="82"/>
      <c r="C16" s="82" t="s">
        <v>175</v>
      </c>
      <c r="D16" s="83" t="s">
        <v>62</v>
      </c>
      <c r="E16" s="67"/>
      <c r="F16" s="67"/>
      <c r="G16" s="67"/>
      <c r="H16" s="84">
        <v>180771.78</v>
      </c>
      <c r="I16" s="67"/>
      <c r="J16" s="85">
        <v>0</v>
      </c>
      <c r="K16" s="85">
        <f>+K17</f>
        <v>73734.87</v>
      </c>
      <c r="L16" s="85">
        <v>180771.78</v>
      </c>
      <c r="M16" s="85">
        <v>261842.99</v>
      </c>
      <c r="N16" s="84">
        <v>261842.99</v>
      </c>
      <c r="O16" s="67"/>
      <c r="P16" s="67"/>
      <c r="Q16" s="84">
        <v>261842.99</v>
      </c>
      <c r="R16" s="67"/>
      <c r="S16" s="67"/>
      <c r="T16" s="74"/>
      <c r="U16" s="67"/>
    </row>
    <row r="17" spans="2:21" x14ac:dyDescent="0.2">
      <c r="B17" s="82"/>
      <c r="C17" s="82" t="s">
        <v>61</v>
      </c>
      <c r="D17" s="83" t="s">
        <v>62</v>
      </c>
      <c r="E17" s="67"/>
      <c r="F17" s="67"/>
      <c r="G17" s="67"/>
      <c r="H17" s="84">
        <v>180771.78</v>
      </c>
      <c r="I17" s="67"/>
      <c r="J17" s="85">
        <v>0</v>
      </c>
      <c r="K17" s="85">
        <v>73734.87</v>
      </c>
      <c r="L17" s="85">
        <v>180771.78</v>
      </c>
      <c r="M17" s="85">
        <v>261842.99</v>
      </c>
      <c r="N17" s="84">
        <v>261842.99</v>
      </c>
      <c r="O17" s="67"/>
      <c r="P17" s="67"/>
      <c r="Q17" s="84">
        <v>261842.99</v>
      </c>
      <c r="R17" s="67"/>
      <c r="S17" s="67"/>
      <c r="T17" s="74"/>
      <c r="U17" s="67"/>
    </row>
    <row r="18" spans="2:21" x14ac:dyDescent="0.2">
      <c r="B18" s="82"/>
      <c r="C18" s="82" t="s">
        <v>176</v>
      </c>
      <c r="D18" s="83" t="s">
        <v>133</v>
      </c>
      <c r="E18" s="67"/>
      <c r="F18" s="67"/>
      <c r="G18" s="67"/>
      <c r="H18" s="84">
        <v>73734.880000000005</v>
      </c>
      <c r="I18" s="67"/>
      <c r="J18" s="85">
        <v>0</v>
      </c>
      <c r="K18" s="85">
        <f>+K19+K20</f>
        <v>80647.520000000004</v>
      </c>
      <c r="L18" s="85">
        <v>73734.880000000005</v>
      </c>
      <c r="M18" s="85">
        <v>73734.880000000005</v>
      </c>
      <c r="N18" s="84">
        <v>73734.880000000005</v>
      </c>
      <c r="O18" s="67"/>
      <c r="P18" s="67"/>
      <c r="Q18" s="84">
        <v>73734.880000000005</v>
      </c>
      <c r="R18" s="67"/>
      <c r="S18" s="67"/>
      <c r="T18" s="74"/>
      <c r="U18" s="67"/>
    </row>
    <row r="19" spans="2:21" x14ac:dyDescent="0.2">
      <c r="B19" s="82"/>
      <c r="C19" s="82" t="s">
        <v>132</v>
      </c>
      <c r="D19" s="83" t="s">
        <v>133</v>
      </c>
      <c r="E19" s="67"/>
      <c r="F19" s="67"/>
      <c r="G19" s="67"/>
      <c r="H19" s="84">
        <v>0</v>
      </c>
      <c r="I19" s="67"/>
      <c r="J19" s="85">
        <v>0</v>
      </c>
      <c r="K19" s="85">
        <v>0</v>
      </c>
      <c r="L19" s="85">
        <v>0</v>
      </c>
      <c r="M19" s="85">
        <v>73734.880000000005</v>
      </c>
      <c r="N19" s="84">
        <v>73734.880000000005</v>
      </c>
      <c r="O19" s="67"/>
      <c r="P19" s="67"/>
      <c r="Q19" s="84">
        <v>73734.880000000005</v>
      </c>
      <c r="R19" s="67"/>
      <c r="S19" s="67"/>
      <c r="T19" s="74"/>
      <c r="U19" s="67"/>
    </row>
    <row r="20" spans="2:21" x14ac:dyDescent="0.2">
      <c r="B20" s="82"/>
      <c r="C20" s="82" t="s">
        <v>101</v>
      </c>
      <c r="D20" s="83" t="s">
        <v>102</v>
      </c>
      <c r="E20" s="67"/>
      <c r="F20" s="67"/>
      <c r="G20" s="67"/>
      <c r="H20" s="84">
        <v>73734.880000000005</v>
      </c>
      <c r="I20" s="67"/>
      <c r="J20" s="85">
        <v>0</v>
      </c>
      <c r="K20" s="85">
        <v>80647.520000000004</v>
      </c>
      <c r="L20" s="85">
        <v>73734.880000000005</v>
      </c>
      <c r="M20" s="85">
        <v>0</v>
      </c>
      <c r="N20" s="84">
        <v>0</v>
      </c>
      <c r="O20" s="67"/>
      <c r="P20" s="67"/>
      <c r="Q20" s="84">
        <v>0</v>
      </c>
      <c r="R20" s="67"/>
      <c r="S20" s="67"/>
      <c r="T20" s="74"/>
      <c r="U20" s="67"/>
    </row>
    <row r="21" spans="2:21" x14ac:dyDescent="0.2">
      <c r="B21" s="82"/>
      <c r="C21" s="82" t="s">
        <v>179</v>
      </c>
      <c r="D21" s="83" t="s">
        <v>180</v>
      </c>
      <c r="E21" s="67"/>
      <c r="F21" s="67"/>
      <c r="G21" s="67"/>
      <c r="H21" s="84">
        <v>160114.35999999999</v>
      </c>
      <c r="I21" s="67"/>
      <c r="J21" s="85">
        <v>0</v>
      </c>
      <c r="K21" s="85">
        <f>+K22</f>
        <v>66822.240000000005</v>
      </c>
      <c r="L21" s="85">
        <v>160114.35999999999</v>
      </c>
      <c r="M21" s="85">
        <v>324900</v>
      </c>
      <c r="N21" s="84">
        <v>324900</v>
      </c>
      <c r="O21" s="67"/>
      <c r="P21" s="67"/>
      <c r="Q21" s="84">
        <v>324900</v>
      </c>
      <c r="R21" s="67"/>
      <c r="S21" s="67"/>
      <c r="T21" s="74"/>
      <c r="U21" s="67"/>
    </row>
    <row r="22" spans="2:21" x14ac:dyDescent="0.2">
      <c r="B22" s="82"/>
      <c r="C22" s="82" t="s">
        <v>90</v>
      </c>
      <c r="D22" s="83" t="s">
        <v>91</v>
      </c>
      <c r="E22" s="67"/>
      <c r="F22" s="67"/>
      <c r="G22" s="67"/>
      <c r="H22" s="84">
        <v>160114.35999999999</v>
      </c>
      <c r="I22" s="67"/>
      <c r="J22" s="85">
        <v>0</v>
      </c>
      <c r="K22" s="85">
        <v>66822.240000000005</v>
      </c>
      <c r="L22" s="85">
        <v>160114.35999999999</v>
      </c>
      <c r="M22" s="85">
        <v>324900</v>
      </c>
      <c r="N22" s="84">
        <v>324900</v>
      </c>
      <c r="O22" s="67"/>
      <c r="P22" s="67"/>
      <c r="Q22" s="84">
        <v>324900</v>
      </c>
      <c r="R22" s="67"/>
      <c r="S22" s="67"/>
      <c r="T22" s="74"/>
      <c r="U22" s="67"/>
    </row>
    <row r="23" spans="2:21" ht="409.6" hidden="1" customHeight="1" x14ac:dyDescent="0.2"/>
    <row r="24" spans="2:21" ht="9.75" customHeight="1" x14ac:dyDescent="0.2"/>
  </sheetData>
  <mergeCells count="72">
    <mergeCell ref="D22:G22"/>
    <mergeCell ref="H22:I22"/>
    <mergeCell ref="N22:P22"/>
    <mergeCell ref="Q22:S22"/>
    <mergeCell ref="T22:U22"/>
    <mergeCell ref="D20:G20"/>
    <mergeCell ref="H20:I20"/>
    <mergeCell ref="N20:P20"/>
    <mergeCell ref="Q20:S20"/>
    <mergeCell ref="T20:U20"/>
    <mergeCell ref="D21:G21"/>
    <mergeCell ref="H21:I21"/>
    <mergeCell ref="N21:P21"/>
    <mergeCell ref="Q21:S21"/>
    <mergeCell ref="T21:U21"/>
    <mergeCell ref="D18:G18"/>
    <mergeCell ref="H18:I18"/>
    <mergeCell ref="N18:P18"/>
    <mergeCell ref="Q18:S18"/>
    <mergeCell ref="T18:U18"/>
    <mergeCell ref="D19:G19"/>
    <mergeCell ref="H19:I19"/>
    <mergeCell ref="N19:P19"/>
    <mergeCell ref="Q19:S19"/>
    <mergeCell ref="T19:U19"/>
    <mergeCell ref="D16:G16"/>
    <mergeCell ref="H16:I16"/>
    <mergeCell ref="N16:P16"/>
    <mergeCell ref="Q16:S16"/>
    <mergeCell ref="T16:U16"/>
    <mergeCell ref="D17:G17"/>
    <mergeCell ref="H17:I17"/>
    <mergeCell ref="N17:P17"/>
    <mergeCell ref="Q17:S17"/>
    <mergeCell ref="T17:U17"/>
    <mergeCell ref="D14:G14"/>
    <mergeCell ref="H14:I14"/>
    <mergeCell ref="N14:P14"/>
    <mergeCell ref="Q14:S14"/>
    <mergeCell ref="T14:U14"/>
    <mergeCell ref="D15:G15"/>
    <mergeCell ref="H15:I15"/>
    <mergeCell ref="N15:P15"/>
    <mergeCell ref="Q15:S15"/>
    <mergeCell ref="T15:U15"/>
    <mergeCell ref="D12:G12"/>
    <mergeCell ref="H12:I12"/>
    <mergeCell ref="N12:P12"/>
    <mergeCell ref="Q12:S12"/>
    <mergeCell ref="T12:U12"/>
    <mergeCell ref="D13:G13"/>
    <mergeCell ref="H13:I13"/>
    <mergeCell ref="N13:P13"/>
    <mergeCell ref="Q13:S13"/>
    <mergeCell ref="T13:U13"/>
    <mergeCell ref="H10:I10"/>
    <mergeCell ref="N10:P10"/>
    <mergeCell ref="Q10:S10"/>
    <mergeCell ref="T10:U10"/>
    <mergeCell ref="D11:G11"/>
    <mergeCell ref="H11:I11"/>
    <mergeCell ref="N11:P11"/>
    <mergeCell ref="Q11:S11"/>
    <mergeCell ref="T11:U11"/>
    <mergeCell ref="P2:Q3"/>
    <mergeCell ref="S2:T3"/>
    <mergeCell ref="B3:F4"/>
    <mergeCell ref="B6:E7"/>
    <mergeCell ref="O6:Q7"/>
    <mergeCell ref="S6:T7"/>
    <mergeCell ref="F7:M8"/>
    <mergeCell ref="B8:D8"/>
  </mergeCells>
  <pageMargins left="0" right="0" top="9.8425196850393706E-2" bottom="0.41753937007874015" header="9.8425196850393706E-2" footer="9.8425196850393706E-2"/>
  <pageSetup paperSize="9" orientation="landscape" verticalDpi="0" r:id="rId1"/>
  <headerFooter alignWithMargins="0">
    <oddFooter xml:space="preserve">&amp;L&amp;"Arial"&amp;8 Lista: LCW147TREW &amp;C&amp;"Arial"&amp;8 Stranica 
&amp;B&amp;P&amp;B &amp;R&amp;"Arial"&amp;8 * OBRADA LC *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F627C-EF4F-419C-ADD3-824627447117}">
  <dimension ref="B1:U23"/>
  <sheetViews>
    <sheetView showGridLines="0" workbookViewId="0">
      <pane ySplit="9" topLeftCell="A10" activePane="bottomLeft" state="frozenSplit"/>
      <selection pane="bottomLeft" sqref="A1:XFD1048576"/>
    </sheetView>
  </sheetViews>
  <sheetFormatPr defaultRowHeight="12.75" x14ac:dyDescent="0.2"/>
  <cols>
    <col min="1" max="1" width="3.28515625" style="65" customWidth="1"/>
    <col min="2" max="2" width="8.5703125" style="65" customWidth="1"/>
    <col min="3" max="3" width="11.5703125" style="65" customWidth="1"/>
    <col min="4" max="4" width="10.140625" style="65" customWidth="1"/>
    <col min="5" max="5" width="4" style="65" customWidth="1"/>
    <col min="6" max="6" width="13.5703125" style="65" customWidth="1"/>
    <col min="7" max="7" width="7" style="65" customWidth="1"/>
    <col min="8" max="8" width="5.28515625" style="65" customWidth="1"/>
    <col min="9" max="9" width="8.42578125" style="65" customWidth="1"/>
    <col min="10" max="10" width="13.7109375" style="65" hidden="1" customWidth="1"/>
    <col min="11" max="11" width="11.42578125" style="65" customWidth="1"/>
    <col min="12" max="13" width="13.7109375" style="65" customWidth="1"/>
    <col min="14" max="14" width="4.7109375" style="65" customWidth="1"/>
    <col min="15" max="15" width="5.28515625" style="65" customWidth="1"/>
    <col min="16" max="16" width="3.5703125" style="65" customWidth="1"/>
    <col min="17" max="17" width="4.5703125" style="65" customWidth="1"/>
    <col min="18" max="18" width="1.140625" style="65" customWidth="1"/>
    <col min="19" max="19" width="7.85546875" style="65" customWidth="1"/>
    <col min="20" max="20" width="5.7109375" style="65" customWidth="1"/>
    <col min="21" max="21" width="1.7109375" style="65" customWidth="1"/>
    <col min="22" max="22" width="1.5703125" style="65" customWidth="1"/>
    <col min="23" max="256" width="9.140625" style="65"/>
    <col min="257" max="257" width="3.28515625" style="65" customWidth="1"/>
    <col min="258" max="258" width="8.5703125" style="65" customWidth="1"/>
    <col min="259" max="259" width="11.5703125" style="65" customWidth="1"/>
    <col min="260" max="260" width="10.140625" style="65" customWidth="1"/>
    <col min="261" max="261" width="4" style="65" customWidth="1"/>
    <col min="262" max="262" width="13.5703125" style="65" customWidth="1"/>
    <col min="263" max="263" width="7" style="65" customWidth="1"/>
    <col min="264" max="264" width="5.28515625" style="65" customWidth="1"/>
    <col min="265" max="265" width="8.42578125" style="65" customWidth="1"/>
    <col min="266" max="266" width="0" style="65" hidden="1" customWidth="1"/>
    <col min="267" max="267" width="11.42578125" style="65" customWidth="1"/>
    <col min="268" max="269" width="13.7109375" style="65" customWidth="1"/>
    <col min="270" max="270" width="4.7109375" style="65" customWidth="1"/>
    <col min="271" max="271" width="5.28515625" style="65" customWidth="1"/>
    <col min="272" max="272" width="3.5703125" style="65" customWidth="1"/>
    <col min="273" max="273" width="4.5703125" style="65" customWidth="1"/>
    <col min="274" max="274" width="1.140625" style="65" customWidth="1"/>
    <col min="275" max="275" width="7.85546875" style="65" customWidth="1"/>
    <col min="276" max="276" width="5.7109375" style="65" customWidth="1"/>
    <col min="277" max="277" width="1.7109375" style="65" customWidth="1"/>
    <col min="278" max="278" width="1.5703125" style="65" customWidth="1"/>
    <col min="279" max="512" width="9.140625" style="65"/>
    <col min="513" max="513" width="3.28515625" style="65" customWidth="1"/>
    <col min="514" max="514" width="8.5703125" style="65" customWidth="1"/>
    <col min="515" max="515" width="11.5703125" style="65" customWidth="1"/>
    <col min="516" max="516" width="10.140625" style="65" customWidth="1"/>
    <col min="517" max="517" width="4" style="65" customWidth="1"/>
    <col min="518" max="518" width="13.5703125" style="65" customWidth="1"/>
    <col min="519" max="519" width="7" style="65" customWidth="1"/>
    <col min="520" max="520" width="5.28515625" style="65" customWidth="1"/>
    <col min="521" max="521" width="8.42578125" style="65" customWidth="1"/>
    <col min="522" max="522" width="0" style="65" hidden="1" customWidth="1"/>
    <col min="523" max="523" width="11.42578125" style="65" customWidth="1"/>
    <col min="524" max="525" width="13.7109375" style="65" customWidth="1"/>
    <col min="526" max="526" width="4.7109375" style="65" customWidth="1"/>
    <col min="527" max="527" width="5.28515625" style="65" customWidth="1"/>
    <col min="528" max="528" width="3.5703125" style="65" customWidth="1"/>
    <col min="529" max="529" width="4.5703125" style="65" customWidth="1"/>
    <col min="530" max="530" width="1.140625" style="65" customWidth="1"/>
    <col min="531" max="531" width="7.85546875" style="65" customWidth="1"/>
    <col min="532" max="532" width="5.7109375" style="65" customWidth="1"/>
    <col min="533" max="533" width="1.7109375" style="65" customWidth="1"/>
    <col min="534" max="534" width="1.5703125" style="65" customWidth="1"/>
    <col min="535" max="768" width="9.140625" style="65"/>
    <col min="769" max="769" width="3.28515625" style="65" customWidth="1"/>
    <col min="770" max="770" width="8.5703125" style="65" customWidth="1"/>
    <col min="771" max="771" width="11.5703125" style="65" customWidth="1"/>
    <col min="772" max="772" width="10.140625" style="65" customWidth="1"/>
    <col min="773" max="773" width="4" style="65" customWidth="1"/>
    <col min="774" max="774" width="13.5703125" style="65" customWidth="1"/>
    <col min="775" max="775" width="7" style="65" customWidth="1"/>
    <col min="776" max="776" width="5.28515625" style="65" customWidth="1"/>
    <col min="777" max="777" width="8.42578125" style="65" customWidth="1"/>
    <col min="778" max="778" width="0" style="65" hidden="1" customWidth="1"/>
    <col min="779" max="779" width="11.42578125" style="65" customWidth="1"/>
    <col min="780" max="781" width="13.7109375" style="65" customWidth="1"/>
    <col min="782" max="782" width="4.7109375" style="65" customWidth="1"/>
    <col min="783" max="783" width="5.28515625" style="65" customWidth="1"/>
    <col min="784" max="784" width="3.5703125" style="65" customWidth="1"/>
    <col min="785" max="785" width="4.5703125" style="65" customWidth="1"/>
    <col min="786" max="786" width="1.140625" style="65" customWidth="1"/>
    <col min="787" max="787" width="7.85546875" style="65" customWidth="1"/>
    <col min="788" max="788" width="5.7109375" style="65" customWidth="1"/>
    <col min="789" max="789" width="1.7109375" style="65" customWidth="1"/>
    <col min="790" max="790" width="1.5703125" style="65" customWidth="1"/>
    <col min="791" max="1024" width="9.140625" style="65"/>
    <col min="1025" max="1025" width="3.28515625" style="65" customWidth="1"/>
    <col min="1026" max="1026" width="8.5703125" style="65" customWidth="1"/>
    <col min="1027" max="1027" width="11.5703125" style="65" customWidth="1"/>
    <col min="1028" max="1028" width="10.140625" style="65" customWidth="1"/>
    <col min="1029" max="1029" width="4" style="65" customWidth="1"/>
    <col min="1030" max="1030" width="13.5703125" style="65" customWidth="1"/>
    <col min="1031" max="1031" width="7" style="65" customWidth="1"/>
    <col min="1032" max="1032" width="5.28515625" style="65" customWidth="1"/>
    <col min="1033" max="1033" width="8.42578125" style="65" customWidth="1"/>
    <col min="1034" max="1034" width="0" style="65" hidden="1" customWidth="1"/>
    <col min="1035" max="1035" width="11.42578125" style="65" customWidth="1"/>
    <col min="1036" max="1037" width="13.7109375" style="65" customWidth="1"/>
    <col min="1038" max="1038" width="4.7109375" style="65" customWidth="1"/>
    <col min="1039" max="1039" width="5.28515625" style="65" customWidth="1"/>
    <col min="1040" max="1040" width="3.5703125" style="65" customWidth="1"/>
    <col min="1041" max="1041" width="4.5703125" style="65" customWidth="1"/>
    <col min="1042" max="1042" width="1.140625" style="65" customWidth="1"/>
    <col min="1043" max="1043" width="7.85546875" style="65" customWidth="1"/>
    <col min="1044" max="1044" width="5.7109375" style="65" customWidth="1"/>
    <col min="1045" max="1045" width="1.7109375" style="65" customWidth="1"/>
    <col min="1046" max="1046" width="1.5703125" style="65" customWidth="1"/>
    <col min="1047" max="1280" width="9.140625" style="65"/>
    <col min="1281" max="1281" width="3.28515625" style="65" customWidth="1"/>
    <col min="1282" max="1282" width="8.5703125" style="65" customWidth="1"/>
    <col min="1283" max="1283" width="11.5703125" style="65" customWidth="1"/>
    <col min="1284" max="1284" width="10.140625" style="65" customWidth="1"/>
    <col min="1285" max="1285" width="4" style="65" customWidth="1"/>
    <col min="1286" max="1286" width="13.5703125" style="65" customWidth="1"/>
    <col min="1287" max="1287" width="7" style="65" customWidth="1"/>
    <col min="1288" max="1288" width="5.28515625" style="65" customWidth="1"/>
    <col min="1289" max="1289" width="8.42578125" style="65" customWidth="1"/>
    <col min="1290" max="1290" width="0" style="65" hidden="1" customWidth="1"/>
    <col min="1291" max="1291" width="11.42578125" style="65" customWidth="1"/>
    <col min="1292" max="1293" width="13.7109375" style="65" customWidth="1"/>
    <col min="1294" max="1294" width="4.7109375" style="65" customWidth="1"/>
    <col min="1295" max="1295" width="5.28515625" style="65" customWidth="1"/>
    <col min="1296" max="1296" width="3.5703125" style="65" customWidth="1"/>
    <col min="1297" max="1297" width="4.5703125" style="65" customWidth="1"/>
    <col min="1298" max="1298" width="1.140625" style="65" customWidth="1"/>
    <col min="1299" max="1299" width="7.85546875" style="65" customWidth="1"/>
    <col min="1300" max="1300" width="5.7109375" style="65" customWidth="1"/>
    <col min="1301" max="1301" width="1.7109375" style="65" customWidth="1"/>
    <col min="1302" max="1302" width="1.5703125" style="65" customWidth="1"/>
    <col min="1303" max="1536" width="9.140625" style="65"/>
    <col min="1537" max="1537" width="3.28515625" style="65" customWidth="1"/>
    <col min="1538" max="1538" width="8.5703125" style="65" customWidth="1"/>
    <col min="1539" max="1539" width="11.5703125" style="65" customWidth="1"/>
    <col min="1540" max="1540" width="10.140625" style="65" customWidth="1"/>
    <col min="1541" max="1541" width="4" style="65" customWidth="1"/>
    <col min="1542" max="1542" width="13.5703125" style="65" customWidth="1"/>
    <col min="1543" max="1543" width="7" style="65" customWidth="1"/>
    <col min="1544" max="1544" width="5.28515625" style="65" customWidth="1"/>
    <col min="1545" max="1545" width="8.42578125" style="65" customWidth="1"/>
    <col min="1546" max="1546" width="0" style="65" hidden="1" customWidth="1"/>
    <col min="1547" max="1547" width="11.42578125" style="65" customWidth="1"/>
    <col min="1548" max="1549" width="13.7109375" style="65" customWidth="1"/>
    <col min="1550" max="1550" width="4.7109375" style="65" customWidth="1"/>
    <col min="1551" max="1551" width="5.28515625" style="65" customWidth="1"/>
    <col min="1552" max="1552" width="3.5703125" style="65" customWidth="1"/>
    <col min="1553" max="1553" width="4.5703125" style="65" customWidth="1"/>
    <col min="1554" max="1554" width="1.140625" style="65" customWidth="1"/>
    <col min="1555" max="1555" width="7.85546875" style="65" customWidth="1"/>
    <col min="1556" max="1556" width="5.7109375" style="65" customWidth="1"/>
    <col min="1557" max="1557" width="1.7109375" style="65" customWidth="1"/>
    <col min="1558" max="1558" width="1.5703125" style="65" customWidth="1"/>
    <col min="1559" max="1792" width="9.140625" style="65"/>
    <col min="1793" max="1793" width="3.28515625" style="65" customWidth="1"/>
    <col min="1794" max="1794" width="8.5703125" style="65" customWidth="1"/>
    <col min="1795" max="1795" width="11.5703125" style="65" customWidth="1"/>
    <col min="1796" max="1796" width="10.140625" style="65" customWidth="1"/>
    <col min="1797" max="1797" width="4" style="65" customWidth="1"/>
    <col min="1798" max="1798" width="13.5703125" style="65" customWidth="1"/>
    <col min="1799" max="1799" width="7" style="65" customWidth="1"/>
    <col min="1800" max="1800" width="5.28515625" style="65" customWidth="1"/>
    <col min="1801" max="1801" width="8.42578125" style="65" customWidth="1"/>
    <col min="1802" max="1802" width="0" style="65" hidden="1" customWidth="1"/>
    <col min="1803" max="1803" width="11.42578125" style="65" customWidth="1"/>
    <col min="1804" max="1805" width="13.7109375" style="65" customWidth="1"/>
    <col min="1806" max="1806" width="4.7109375" style="65" customWidth="1"/>
    <col min="1807" max="1807" width="5.28515625" style="65" customWidth="1"/>
    <col min="1808" max="1808" width="3.5703125" style="65" customWidth="1"/>
    <col min="1809" max="1809" width="4.5703125" style="65" customWidth="1"/>
    <col min="1810" max="1810" width="1.140625" style="65" customWidth="1"/>
    <col min="1811" max="1811" width="7.85546875" style="65" customWidth="1"/>
    <col min="1812" max="1812" width="5.7109375" style="65" customWidth="1"/>
    <col min="1813" max="1813" width="1.7109375" style="65" customWidth="1"/>
    <col min="1814" max="1814" width="1.5703125" style="65" customWidth="1"/>
    <col min="1815" max="2048" width="9.140625" style="65"/>
    <col min="2049" max="2049" width="3.28515625" style="65" customWidth="1"/>
    <col min="2050" max="2050" width="8.5703125" style="65" customWidth="1"/>
    <col min="2051" max="2051" width="11.5703125" style="65" customWidth="1"/>
    <col min="2052" max="2052" width="10.140625" style="65" customWidth="1"/>
    <col min="2053" max="2053" width="4" style="65" customWidth="1"/>
    <col min="2054" max="2054" width="13.5703125" style="65" customWidth="1"/>
    <col min="2055" max="2055" width="7" style="65" customWidth="1"/>
    <col min="2056" max="2056" width="5.28515625" style="65" customWidth="1"/>
    <col min="2057" max="2057" width="8.42578125" style="65" customWidth="1"/>
    <col min="2058" max="2058" width="0" style="65" hidden="1" customWidth="1"/>
    <col min="2059" max="2059" width="11.42578125" style="65" customWidth="1"/>
    <col min="2060" max="2061" width="13.7109375" style="65" customWidth="1"/>
    <col min="2062" max="2062" width="4.7109375" style="65" customWidth="1"/>
    <col min="2063" max="2063" width="5.28515625" style="65" customWidth="1"/>
    <col min="2064" max="2064" width="3.5703125" style="65" customWidth="1"/>
    <col min="2065" max="2065" width="4.5703125" style="65" customWidth="1"/>
    <col min="2066" max="2066" width="1.140625" style="65" customWidth="1"/>
    <col min="2067" max="2067" width="7.85546875" style="65" customWidth="1"/>
    <col min="2068" max="2068" width="5.7109375" style="65" customWidth="1"/>
    <col min="2069" max="2069" width="1.7109375" style="65" customWidth="1"/>
    <col min="2070" max="2070" width="1.5703125" style="65" customWidth="1"/>
    <col min="2071" max="2304" width="9.140625" style="65"/>
    <col min="2305" max="2305" width="3.28515625" style="65" customWidth="1"/>
    <col min="2306" max="2306" width="8.5703125" style="65" customWidth="1"/>
    <col min="2307" max="2307" width="11.5703125" style="65" customWidth="1"/>
    <col min="2308" max="2308" width="10.140625" style="65" customWidth="1"/>
    <col min="2309" max="2309" width="4" style="65" customWidth="1"/>
    <col min="2310" max="2310" width="13.5703125" style="65" customWidth="1"/>
    <col min="2311" max="2311" width="7" style="65" customWidth="1"/>
    <col min="2312" max="2312" width="5.28515625" style="65" customWidth="1"/>
    <col min="2313" max="2313" width="8.42578125" style="65" customWidth="1"/>
    <col min="2314" max="2314" width="0" style="65" hidden="1" customWidth="1"/>
    <col min="2315" max="2315" width="11.42578125" style="65" customWidth="1"/>
    <col min="2316" max="2317" width="13.7109375" style="65" customWidth="1"/>
    <col min="2318" max="2318" width="4.7109375" style="65" customWidth="1"/>
    <col min="2319" max="2319" width="5.28515625" style="65" customWidth="1"/>
    <col min="2320" max="2320" width="3.5703125" style="65" customWidth="1"/>
    <col min="2321" max="2321" width="4.5703125" style="65" customWidth="1"/>
    <col min="2322" max="2322" width="1.140625" style="65" customWidth="1"/>
    <col min="2323" max="2323" width="7.85546875" style="65" customWidth="1"/>
    <col min="2324" max="2324" width="5.7109375" style="65" customWidth="1"/>
    <col min="2325" max="2325" width="1.7109375" style="65" customWidth="1"/>
    <col min="2326" max="2326" width="1.5703125" style="65" customWidth="1"/>
    <col min="2327" max="2560" width="9.140625" style="65"/>
    <col min="2561" max="2561" width="3.28515625" style="65" customWidth="1"/>
    <col min="2562" max="2562" width="8.5703125" style="65" customWidth="1"/>
    <col min="2563" max="2563" width="11.5703125" style="65" customWidth="1"/>
    <col min="2564" max="2564" width="10.140625" style="65" customWidth="1"/>
    <col min="2565" max="2565" width="4" style="65" customWidth="1"/>
    <col min="2566" max="2566" width="13.5703125" style="65" customWidth="1"/>
    <col min="2567" max="2567" width="7" style="65" customWidth="1"/>
    <col min="2568" max="2568" width="5.28515625" style="65" customWidth="1"/>
    <col min="2569" max="2569" width="8.42578125" style="65" customWidth="1"/>
    <col min="2570" max="2570" width="0" style="65" hidden="1" customWidth="1"/>
    <col min="2571" max="2571" width="11.42578125" style="65" customWidth="1"/>
    <col min="2572" max="2573" width="13.7109375" style="65" customWidth="1"/>
    <col min="2574" max="2574" width="4.7109375" style="65" customWidth="1"/>
    <col min="2575" max="2575" width="5.28515625" style="65" customWidth="1"/>
    <col min="2576" max="2576" width="3.5703125" style="65" customWidth="1"/>
    <col min="2577" max="2577" width="4.5703125" style="65" customWidth="1"/>
    <col min="2578" max="2578" width="1.140625" style="65" customWidth="1"/>
    <col min="2579" max="2579" width="7.85546875" style="65" customWidth="1"/>
    <col min="2580" max="2580" width="5.7109375" style="65" customWidth="1"/>
    <col min="2581" max="2581" width="1.7109375" style="65" customWidth="1"/>
    <col min="2582" max="2582" width="1.5703125" style="65" customWidth="1"/>
    <col min="2583" max="2816" width="9.140625" style="65"/>
    <col min="2817" max="2817" width="3.28515625" style="65" customWidth="1"/>
    <col min="2818" max="2818" width="8.5703125" style="65" customWidth="1"/>
    <col min="2819" max="2819" width="11.5703125" style="65" customWidth="1"/>
    <col min="2820" max="2820" width="10.140625" style="65" customWidth="1"/>
    <col min="2821" max="2821" width="4" style="65" customWidth="1"/>
    <col min="2822" max="2822" width="13.5703125" style="65" customWidth="1"/>
    <col min="2823" max="2823" width="7" style="65" customWidth="1"/>
    <col min="2824" max="2824" width="5.28515625" style="65" customWidth="1"/>
    <col min="2825" max="2825" width="8.42578125" style="65" customWidth="1"/>
    <col min="2826" max="2826" width="0" style="65" hidden="1" customWidth="1"/>
    <col min="2827" max="2827" width="11.42578125" style="65" customWidth="1"/>
    <col min="2828" max="2829" width="13.7109375" style="65" customWidth="1"/>
    <col min="2830" max="2830" width="4.7109375" style="65" customWidth="1"/>
    <col min="2831" max="2831" width="5.28515625" style="65" customWidth="1"/>
    <col min="2832" max="2832" width="3.5703125" style="65" customWidth="1"/>
    <col min="2833" max="2833" width="4.5703125" style="65" customWidth="1"/>
    <col min="2834" max="2834" width="1.140625" style="65" customWidth="1"/>
    <col min="2835" max="2835" width="7.85546875" style="65" customWidth="1"/>
    <col min="2836" max="2836" width="5.7109375" style="65" customWidth="1"/>
    <col min="2837" max="2837" width="1.7109375" style="65" customWidth="1"/>
    <col min="2838" max="2838" width="1.5703125" style="65" customWidth="1"/>
    <col min="2839" max="3072" width="9.140625" style="65"/>
    <col min="3073" max="3073" width="3.28515625" style="65" customWidth="1"/>
    <col min="3074" max="3074" width="8.5703125" style="65" customWidth="1"/>
    <col min="3075" max="3075" width="11.5703125" style="65" customWidth="1"/>
    <col min="3076" max="3076" width="10.140625" style="65" customWidth="1"/>
    <col min="3077" max="3077" width="4" style="65" customWidth="1"/>
    <col min="3078" max="3078" width="13.5703125" style="65" customWidth="1"/>
    <col min="3079" max="3079" width="7" style="65" customWidth="1"/>
    <col min="3080" max="3080" width="5.28515625" style="65" customWidth="1"/>
    <col min="3081" max="3081" width="8.42578125" style="65" customWidth="1"/>
    <col min="3082" max="3082" width="0" style="65" hidden="1" customWidth="1"/>
    <col min="3083" max="3083" width="11.42578125" style="65" customWidth="1"/>
    <col min="3084" max="3085" width="13.7109375" style="65" customWidth="1"/>
    <col min="3086" max="3086" width="4.7109375" style="65" customWidth="1"/>
    <col min="3087" max="3087" width="5.28515625" style="65" customWidth="1"/>
    <col min="3088" max="3088" width="3.5703125" style="65" customWidth="1"/>
    <col min="3089" max="3089" width="4.5703125" style="65" customWidth="1"/>
    <col min="3090" max="3090" width="1.140625" style="65" customWidth="1"/>
    <col min="3091" max="3091" width="7.85546875" style="65" customWidth="1"/>
    <col min="3092" max="3092" width="5.7109375" style="65" customWidth="1"/>
    <col min="3093" max="3093" width="1.7109375" style="65" customWidth="1"/>
    <col min="3094" max="3094" width="1.5703125" style="65" customWidth="1"/>
    <col min="3095" max="3328" width="9.140625" style="65"/>
    <col min="3329" max="3329" width="3.28515625" style="65" customWidth="1"/>
    <col min="3330" max="3330" width="8.5703125" style="65" customWidth="1"/>
    <col min="3331" max="3331" width="11.5703125" style="65" customWidth="1"/>
    <col min="3332" max="3332" width="10.140625" style="65" customWidth="1"/>
    <col min="3333" max="3333" width="4" style="65" customWidth="1"/>
    <col min="3334" max="3334" width="13.5703125" style="65" customWidth="1"/>
    <col min="3335" max="3335" width="7" style="65" customWidth="1"/>
    <col min="3336" max="3336" width="5.28515625" style="65" customWidth="1"/>
    <col min="3337" max="3337" width="8.42578125" style="65" customWidth="1"/>
    <col min="3338" max="3338" width="0" style="65" hidden="1" customWidth="1"/>
    <col min="3339" max="3339" width="11.42578125" style="65" customWidth="1"/>
    <col min="3340" max="3341" width="13.7109375" style="65" customWidth="1"/>
    <col min="3342" max="3342" width="4.7109375" style="65" customWidth="1"/>
    <col min="3343" max="3343" width="5.28515625" style="65" customWidth="1"/>
    <col min="3344" max="3344" width="3.5703125" style="65" customWidth="1"/>
    <col min="3345" max="3345" width="4.5703125" style="65" customWidth="1"/>
    <col min="3346" max="3346" width="1.140625" style="65" customWidth="1"/>
    <col min="3347" max="3347" width="7.85546875" style="65" customWidth="1"/>
    <col min="3348" max="3348" width="5.7109375" style="65" customWidth="1"/>
    <col min="3349" max="3349" width="1.7109375" style="65" customWidth="1"/>
    <col min="3350" max="3350" width="1.5703125" style="65" customWidth="1"/>
    <col min="3351" max="3584" width="9.140625" style="65"/>
    <col min="3585" max="3585" width="3.28515625" style="65" customWidth="1"/>
    <col min="3586" max="3586" width="8.5703125" style="65" customWidth="1"/>
    <col min="3587" max="3587" width="11.5703125" style="65" customWidth="1"/>
    <col min="3588" max="3588" width="10.140625" style="65" customWidth="1"/>
    <col min="3589" max="3589" width="4" style="65" customWidth="1"/>
    <col min="3590" max="3590" width="13.5703125" style="65" customWidth="1"/>
    <col min="3591" max="3591" width="7" style="65" customWidth="1"/>
    <col min="3592" max="3592" width="5.28515625" style="65" customWidth="1"/>
    <col min="3593" max="3593" width="8.42578125" style="65" customWidth="1"/>
    <col min="3594" max="3594" width="0" style="65" hidden="1" customWidth="1"/>
    <col min="3595" max="3595" width="11.42578125" style="65" customWidth="1"/>
    <col min="3596" max="3597" width="13.7109375" style="65" customWidth="1"/>
    <col min="3598" max="3598" width="4.7109375" style="65" customWidth="1"/>
    <col min="3599" max="3599" width="5.28515625" style="65" customWidth="1"/>
    <col min="3600" max="3600" width="3.5703125" style="65" customWidth="1"/>
    <col min="3601" max="3601" width="4.5703125" style="65" customWidth="1"/>
    <col min="3602" max="3602" width="1.140625" style="65" customWidth="1"/>
    <col min="3603" max="3603" width="7.85546875" style="65" customWidth="1"/>
    <col min="3604" max="3604" width="5.7109375" style="65" customWidth="1"/>
    <col min="3605" max="3605" width="1.7109375" style="65" customWidth="1"/>
    <col min="3606" max="3606" width="1.5703125" style="65" customWidth="1"/>
    <col min="3607" max="3840" width="9.140625" style="65"/>
    <col min="3841" max="3841" width="3.28515625" style="65" customWidth="1"/>
    <col min="3842" max="3842" width="8.5703125" style="65" customWidth="1"/>
    <col min="3843" max="3843" width="11.5703125" style="65" customWidth="1"/>
    <col min="3844" max="3844" width="10.140625" style="65" customWidth="1"/>
    <col min="3845" max="3845" width="4" style="65" customWidth="1"/>
    <col min="3846" max="3846" width="13.5703125" style="65" customWidth="1"/>
    <col min="3847" max="3847" width="7" style="65" customWidth="1"/>
    <col min="3848" max="3848" width="5.28515625" style="65" customWidth="1"/>
    <col min="3849" max="3849" width="8.42578125" style="65" customWidth="1"/>
    <col min="3850" max="3850" width="0" style="65" hidden="1" customWidth="1"/>
    <col min="3851" max="3851" width="11.42578125" style="65" customWidth="1"/>
    <col min="3852" max="3853" width="13.7109375" style="65" customWidth="1"/>
    <col min="3854" max="3854" width="4.7109375" style="65" customWidth="1"/>
    <col min="3855" max="3855" width="5.28515625" style="65" customWidth="1"/>
    <col min="3856" max="3856" width="3.5703125" style="65" customWidth="1"/>
    <col min="3857" max="3857" width="4.5703125" style="65" customWidth="1"/>
    <col min="3858" max="3858" width="1.140625" style="65" customWidth="1"/>
    <col min="3859" max="3859" width="7.85546875" style="65" customWidth="1"/>
    <col min="3860" max="3860" width="5.7109375" style="65" customWidth="1"/>
    <col min="3861" max="3861" width="1.7109375" style="65" customWidth="1"/>
    <col min="3862" max="3862" width="1.5703125" style="65" customWidth="1"/>
    <col min="3863" max="4096" width="9.140625" style="65"/>
    <col min="4097" max="4097" width="3.28515625" style="65" customWidth="1"/>
    <col min="4098" max="4098" width="8.5703125" style="65" customWidth="1"/>
    <col min="4099" max="4099" width="11.5703125" style="65" customWidth="1"/>
    <col min="4100" max="4100" width="10.140625" style="65" customWidth="1"/>
    <col min="4101" max="4101" width="4" style="65" customWidth="1"/>
    <col min="4102" max="4102" width="13.5703125" style="65" customWidth="1"/>
    <col min="4103" max="4103" width="7" style="65" customWidth="1"/>
    <col min="4104" max="4104" width="5.28515625" style="65" customWidth="1"/>
    <col min="4105" max="4105" width="8.42578125" style="65" customWidth="1"/>
    <col min="4106" max="4106" width="0" style="65" hidden="1" customWidth="1"/>
    <col min="4107" max="4107" width="11.42578125" style="65" customWidth="1"/>
    <col min="4108" max="4109" width="13.7109375" style="65" customWidth="1"/>
    <col min="4110" max="4110" width="4.7109375" style="65" customWidth="1"/>
    <col min="4111" max="4111" width="5.28515625" style="65" customWidth="1"/>
    <col min="4112" max="4112" width="3.5703125" style="65" customWidth="1"/>
    <col min="4113" max="4113" width="4.5703125" style="65" customWidth="1"/>
    <col min="4114" max="4114" width="1.140625" style="65" customWidth="1"/>
    <col min="4115" max="4115" width="7.85546875" style="65" customWidth="1"/>
    <col min="4116" max="4116" width="5.7109375" style="65" customWidth="1"/>
    <col min="4117" max="4117" width="1.7109375" style="65" customWidth="1"/>
    <col min="4118" max="4118" width="1.5703125" style="65" customWidth="1"/>
    <col min="4119" max="4352" width="9.140625" style="65"/>
    <col min="4353" max="4353" width="3.28515625" style="65" customWidth="1"/>
    <col min="4354" max="4354" width="8.5703125" style="65" customWidth="1"/>
    <col min="4355" max="4355" width="11.5703125" style="65" customWidth="1"/>
    <col min="4356" max="4356" width="10.140625" style="65" customWidth="1"/>
    <col min="4357" max="4357" width="4" style="65" customWidth="1"/>
    <col min="4358" max="4358" width="13.5703125" style="65" customWidth="1"/>
    <col min="4359" max="4359" width="7" style="65" customWidth="1"/>
    <col min="4360" max="4360" width="5.28515625" style="65" customWidth="1"/>
    <col min="4361" max="4361" width="8.42578125" style="65" customWidth="1"/>
    <col min="4362" max="4362" width="0" style="65" hidden="1" customWidth="1"/>
    <col min="4363" max="4363" width="11.42578125" style="65" customWidth="1"/>
    <col min="4364" max="4365" width="13.7109375" style="65" customWidth="1"/>
    <col min="4366" max="4366" width="4.7109375" style="65" customWidth="1"/>
    <col min="4367" max="4367" width="5.28515625" style="65" customWidth="1"/>
    <col min="4368" max="4368" width="3.5703125" style="65" customWidth="1"/>
    <col min="4369" max="4369" width="4.5703125" style="65" customWidth="1"/>
    <col min="4370" max="4370" width="1.140625" style="65" customWidth="1"/>
    <col min="4371" max="4371" width="7.85546875" style="65" customWidth="1"/>
    <col min="4372" max="4372" width="5.7109375" style="65" customWidth="1"/>
    <col min="4373" max="4373" width="1.7109375" style="65" customWidth="1"/>
    <col min="4374" max="4374" width="1.5703125" style="65" customWidth="1"/>
    <col min="4375" max="4608" width="9.140625" style="65"/>
    <col min="4609" max="4609" width="3.28515625" style="65" customWidth="1"/>
    <col min="4610" max="4610" width="8.5703125" style="65" customWidth="1"/>
    <col min="4611" max="4611" width="11.5703125" style="65" customWidth="1"/>
    <col min="4612" max="4612" width="10.140625" style="65" customWidth="1"/>
    <col min="4613" max="4613" width="4" style="65" customWidth="1"/>
    <col min="4614" max="4614" width="13.5703125" style="65" customWidth="1"/>
    <col min="4615" max="4615" width="7" style="65" customWidth="1"/>
    <col min="4616" max="4616" width="5.28515625" style="65" customWidth="1"/>
    <col min="4617" max="4617" width="8.42578125" style="65" customWidth="1"/>
    <col min="4618" max="4618" width="0" style="65" hidden="1" customWidth="1"/>
    <col min="4619" max="4619" width="11.42578125" style="65" customWidth="1"/>
    <col min="4620" max="4621" width="13.7109375" style="65" customWidth="1"/>
    <col min="4622" max="4622" width="4.7109375" style="65" customWidth="1"/>
    <col min="4623" max="4623" width="5.28515625" style="65" customWidth="1"/>
    <col min="4624" max="4624" width="3.5703125" style="65" customWidth="1"/>
    <col min="4625" max="4625" width="4.5703125" style="65" customWidth="1"/>
    <col min="4626" max="4626" width="1.140625" style="65" customWidth="1"/>
    <col min="4627" max="4627" width="7.85546875" style="65" customWidth="1"/>
    <col min="4628" max="4628" width="5.7109375" style="65" customWidth="1"/>
    <col min="4629" max="4629" width="1.7109375" style="65" customWidth="1"/>
    <col min="4630" max="4630" width="1.5703125" style="65" customWidth="1"/>
    <col min="4631" max="4864" width="9.140625" style="65"/>
    <col min="4865" max="4865" width="3.28515625" style="65" customWidth="1"/>
    <col min="4866" max="4866" width="8.5703125" style="65" customWidth="1"/>
    <col min="4867" max="4867" width="11.5703125" style="65" customWidth="1"/>
    <col min="4868" max="4868" width="10.140625" style="65" customWidth="1"/>
    <col min="4869" max="4869" width="4" style="65" customWidth="1"/>
    <col min="4870" max="4870" width="13.5703125" style="65" customWidth="1"/>
    <col min="4871" max="4871" width="7" style="65" customWidth="1"/>
    <col min="4872" max="4872" width="5.28515625" style="65" customWidth="1"/>
    <col min="4873" max="4873" width="8.42578125" style="65" customWidth="1"/>
    <col min="4874" max="4874" width="0" style="65" hidden="1" customWidth="1"/>
    <col min="4875" max="4875" width="11.42578125" style="65" customWidth="1"/>
    <col min="4876" max="4877" width="13.7109375" style="65" customWidth="1"/>
    <col min="4878" max="4878" width="4.7109375" style="65" customWidth="1"/>
    <col min="4879" max="4879" width="5.28515625" style="65" customWidth="1"/>
    <col min="4880" max="4880" width="3.5703125" style="65" customWidth="1"/>
    <col min="4881" max="4881" width="4.5703125" style="65" customWidth="1"/>
    <col min="4882" max="4882" width="1.140625" style="65" customWidth="1"/>
    <col min="4883" max="4883" width="7.85546875" style="65" customWidth="1"/>
    <col min="4884" max="4884" width="5.7109375" style="65" customWidth="1"/>
    <col min="4885" max="4885" width="1.7109375" style="65" customWidth="1"/>
    <col min="4886" max="4886" width="1.5703125" style="65" customWidth="1"/>
    <col min="4887" max="5120" width="9.140625" style="65"/>
    <col min="5121" max="5121" width="3.28515625" style="65" customWidth="1"/>
    <col min="5122" max="5122" width="8.5703125" style="65" customWidth="1"/>
    <col min="5123" max="5123" width="11.5703125" style="65" customWidth="1"/>
    <col min="5124" max="5124" width="10.140625" style="65" customWidth="1"/>
    <col min="5125" max="5125" width="4" style="65" customWidth="1"/>
    <col min="5126" max="5126" width="13.5703125" style="65" customWidth="1"/>
    <col min="5127" max="5127" width="7" style="65" customWidth="1"/>
    <col min="5128" max="5128" width="5.28515625" style="65" customWidth="1"/>
    <col min="5129" max="5129" width="8.42578125" style="65" customWidth="1"/>
    <col min="5130" max="5130" width="0" style="65" hidden="1" customWidth="1"/>
    <col min="5131" max="5131" width="11.42578125" style="65" customWidth="1"/>
    <col min="5132" max="5133" width="13.7109375" style="65" customWidth="1"/>
    <col min="5134" max="5134" width="4.7109375" style="65" customWidth="1"/>
    <col min="5135" max="5135" width="5.28515625" style="65" customWidth="1"/>
    <col min="5136" max="5136" width="3.5703125" style="65" customWidth="1"/>
    <col min="5137" max="5137" width="4.5703125" style="65" customWidth="1"/>
    <col min="5138" max="5138" width="1.140625" style="65" customWidth="1"/>
    <col min="5139" max="5139" width="7.85546875" style="65" customWidth="1"/>
    <col min="5140" max="5140" width="5.7109375" style="65" customWidth="1"/>
    <col min="5141" max="5141" width="1.7109375" style="65" customWidth="1"/>
    <col min="5142" max="5142" width="1.5703125" style="65" customWidth="1"/>
    <col min="5143" max="5376" width="9.140625" style="65"/>
    <col min="5377" max="5377" width="3.28515625" style="65" customWidth="1"/>
    <col min="5378" max="5378" width="8.5703125" style="65" customWidth="1"/>
    <col min="5379" max="5379" width="11.5703125" style="65" customWidth="1"/>
    <col min="5380" max="5380" width="10.140625" style="65" customWidth="1"/>
    <col min="5381" max="5381" width="4" style="65" customWidth="1"/>
    <col min="5382" max="5382" width="13.5703125" style="65" customWidth="1"/>
    <col min="5383" max="5383" width="7" style="65" customWidth="1"/>
    <col min="5384" max="5384" width="5.28515625" style="65" customWidth="1"/>
    <col min="5385" max="5385" width="8.42578125" style="65" customWidth="1"/>
    <col min="5386" max="5386" width="0" style="65" hidden="1" customWidth="1"/>
    <col min="5387" max="5387" width="11.42578125" style="65" customWidth="1"/>
    <col min="5388" max="5389" width="13.7109375" style="65" customWidth="1"/>
    <col min="5390" max="5390" width="4.7109375" style="65" customWidth="1"/>
    <col min="5391" max="5391" width="5.28515625" style="65" customWidth="1"/>
    <col min="5392" max="5392" width="3.5703125" style="65" customWidth="1"/>
    <col min="5393" max="5393" width="4.5703125" style="65" customWidth="1"/>
    <col min="5394" max="5394" width="1.140625" style="65" customWidth="1"/>
    <col min="5395" max="5395" width="7.85546875" style="65" customWidth="1"/>
    <col min="5396" max="5396" width="5.7109375" style="65" customWidth="1"/>
    <col min="5397" max="5397" width="1.7109375" style="65" customWidth="1"/>
    <col min="5398" max="5398" width="1.5703125" style="65" customWidth="1"/>
    <col min="5399" max="5632" width="9.140625" style="65"/>
    <col min="5633" max="5633" width="3.28515625" style="65" customWidth="1"/>
    <col min="5634" max="5634" width="8.5703125" style="65" customWidth="1"/>
    <col min="5635" max="5635" width="11.5703125" style="65" customWidth="1"/>
    <col min="5636" max="5636" width="10.140625" style="65" customWidth="1"/>
    <col min="5637" max="5637" width="4" style="65" customWidth="1"/>
    <col min="5638" max="5638" width="13.5703125" style="65" customWidth="1"/>
    <col min="5639" max="5639" width="7" style="65" customWidth="1"/>
    <col min="5640" max="5640" width="5.28515625" style="65" customWidth="1"/>
    <col min="5641" max="5641" width="8.42578125" style="65" customWidth="1"/>
    <col min="5642" max="5642" width="0" style="65" hidden="1" customWidth="1"/>
    <col min="5643" max="5643" width="11.42578125" style="65" customWidth="1"/>
    <col min="5644" max="5645" width="13.7109375" style="65" customWidth="1"/>
    <col min="5646" max="5646" width="4.7109375" style="65" customWidth="1"/>
    <col min="5647" max="5647" width="5.28515625" style="65" customWidth="1"/>
    <col min="5648" max="5648" width="3.5703125" style="65" customWidth="1"/>
    <col min="5649" max="5649" width="4.5703125" style="65" customWidth="1"/>
    <col min="5650" max="5650" width="1.140625" style="65" customWidth="1"/>
    <col min="5651" max="5651" width="7.85546875" style="65" customWidth="1"/>
    <col min="5652" max="5652" width="5.7109375" style="65" customWidth="1"/>
    <col min="5653" max="5653" width="1.7109375" style="65" customWidth="1"/>
    <col min="5654" max="5654" width="1.5703125" style="65" customWidth="1"/>
    <col min="5655" max="5888" width="9.140625" style="65"/>
    <col min="5889" max="5889" width="3.28515625" style="65" customWidth="1"/>
    <col min="5890" max="5890" width="8.5703125" style="65" customWidth="1"/>
    <col min="5891" max="5891" width="11.5703125" style="65" customWidth="1"/>
    <col min="5892" max="5892" width="10.140625" style="65" customWidth="1"/>
    <col min="5893" max="5893" width="4" style="65" customWidth="1"/>
    <col min="5894" max="5894" width="13.5703125" style="65" customWidth="1"/>
    <col min="5895" max="5895" width="7" style="65" customWidth="1"/>
    <col min="5896" max="5896" width="5.28515625" style="65" customWidth="1"/>
    <col min="5897" max="5897" width="8.42578125" style="65" customWidth="1"/>
    <col min="5898" max="5898" width="0" style="65" hidden="1" customWidth="1"/>
    <col min="5899" max="5899" width="11.42578125" style="65" customWidth="1"/>
    <col min="5900" max="5901" width="13.7109375" style="65" customWidth="1"/>
    <col min="5902" max="5902" width="4.7109375" style="65" customWidth="1"/>
    <col min="5903" max="5903" width="5.28515625" style="65" customWidth="1"/>
    <col min="5904" max="5904" width="3.5703125" style="65" customWidth="1"/>
    <col min="5905" max="5905" width="4.5703125" style="65" customWidth="1"/>
    <col min="5906" max="5906" width="1.140625" style="65" customWidth="1"/>
    <col min="5907" max="5907" width="7.85546875" style="65" customWidth="1"/>
    <col min="5908" max="5908" width="5.7109375" style="65" customWidth="1"/>
    <col min="5909" max="5909" width="1.7109375" style="65" customWidth="1"/>
    <col min="5910" max="5910" width="1.5703125" style="65" customWidth="1"/>
    <col min="5911" max="6144" width="9.140625" style="65"/>
    <col min="6145" max="6145" width="3.28515625" style="65" customWidth="1"/>
    <col min="6146" max="6146" width="8.5703125" style="65" customWidth="1"/>
    <col min="6147" max="6147" width="11.5703125" style="65" customWidth="1"/>
    <col min="6148" max="6148" width="10.140625" style="65" customWidth="1"/>
    <col min="6149" max="6149" width="4" style="65" customWidth="1"/>
    <col min="6150" max="6150" width="13.5703125" style="65" customWidth="1"/>
    <col min="6151" max="6151" width="7" style="65" customWidth="1"/>
    <col min="6152" max="6152" width="5.28515625" style="65" customWidth="1"/>
    <col min="6153" max="6153" width="8.42578125" style="65" customWidth="1"/>
    <col min="6154" max="6154" width="0" style="65" hidden="1" customWidth="1"/>
    <col min="6155" max="6155" width="11.42578125" style="65" customWidth="1"/>
    <col min="6156" max="6157" width="13.7109375" style="65" customWidth="1"/>
    <col min="6158" max="6158" width="4.7109375" style="65" customWidth="1"/>
    <col min="6159" max="6159" width="5.28515625" style="65" customWidth="1"/>
    <col min="6160" max="6160" width="3.5703125" style="65" customWidth="1"/>
    <col min="6161" max="6161" width="4.5703125" style="65" customWidth="1"/>
    <col min="6162" max="6162" width="1.140625" style="65" customWidth="1"/>
    <col min="6163" max="6163" width="7.85546875" style="65" customWidth="1"/>
    <col min="6164" max="6164" width="5.7109375" style="65" customWidth="1"/>
    <col min="6165" max="6165" width="1.7109375" style="65" customWidth="1"/>
    <col min="6166" max="6166" width="1.5703125" style="65" customWidth="1"/>
    <col min="6167" max="6400" width="9.140625" style="65"/>
    <col min="6401" max="6401" width="3.28515625" style="65" customWidth="1"/>
    <col min="6402" max="6402" width="8.5703125" style="65" customWidth="1"/>
    <col min="6403" max="6403" width="11.5703125" style="65" customWidth="1"/>
    <col min="6404" max="6404" width="10.140625" style="65" customWidth="1"/>
    <col min="6405" max="6405" width="4" style="65" customWidth="1"/>
    <col min="6406" max="6406" width="13.5703125" style="65" customWidth="1"/>
    <col min="6407" max="6407" width="7" style="65" customWidth="1"/>
    <col min="6408" max="6408" width="5.28515625" style="65" customWidth="1"/>
    <col min="6409" max="6409" width="8.42578125" style="65" customWidth="1"/>
    <col min="6410" max="6410" width="0" style="65" hidden="1" customWidth="1"/>
    <col min="6411" max="6411" width="11.42578125" style="65" customWidth="1"/>
    <col min="6412" max="6413" width="13.7109375" style="65" customWidth="1"/>
    <col min="6414" max="6414" width="4.7109375" style="65" customWidth="1"/>
    <col min="6415" max="6415" width="5.28515625" style="65" customWidth="1"/>
    <col min="6416" max="6416" width="3.5703125" style="65" customWidth="1"/>
    <col min="6417" max="6417" width="4.5703125" style="65" customWidth="1"/>
    <col min="6418" max="6418" width="1.140625" style="65" customWidth="1"/>
    <col min="6419" max="6419" width="7.85546875" style="65" customWidth="1"/>
    <col min="6420" max="6420" width="5.7109375" style="65" customWidth="1"/>
    <col min="6421" max="6421" width="1.7109375" style="65" customWidth="1"/>
    <col min="6422" max="6422" width="1.5703125" style="65" customWidth="1"/>
    <col min="6423" max="6656" width="9.140625" style="65"/>
    <col min="6657" max="6657" width="3.28515625" style="65" customWidth="1"/>
    <col min="6658" max="6658" width="8.5703125" style="65" customWidth="1"/>
    <col min="6659" max="6659" width="11.5703125" style="65" customWidth="1"/>
    <col min="6660" max="6660" width="10.140625" style="65" customWidth="1"/>
    <col min="6661" max="6661" width="4" style="65" customWidth="1"/>
    <col min="6662" max="6662" width="13.5703125" style="65" customWidth="1"/>
    <col min="6663" max="6663" width="7" style="65" customWidth="1"/>
    <col min="6664" max="6664" width="5.28515625" style="65" customWidth="1"/>
    <col min="6665" max="6665" width="8.42578125" style="65" customWidth="1"/>
    <col min="6666" max="6666" width="0" style="65" hidden="1" customWidth="1"/>
    <col min="6667" max="6667" width="11.42578125" style="65" customWidth="1"/>
    <col min="6668" max="6669" width="13.7109375" style="65" customWidth="1"/>
    <col min="6670" max="6670" width="4.7109375" style="65" customWidth="1"/>
    <col min="6671" max="6671" width="5.28515625" style="65" customWidth="1"/>
    <col min="6672" max="6672" width="3.5703125" style="65" customWidth="1"/>
    <col min="6673" max="6673" width="4.5703125" style="65" customWidth="1"/>
    <col min="6674" max="6674" width="1.140625" style="65" customWidth="1"/>
    <col min="6675" max="6675" width="7.85546875" style="65" customWidth="1"/>
    <col min="6676" max="6676" width="5.7109375" style="65" customWidth="1"/>
    <col min="6677" max="6677" width="1.7109375" style="65" customWidth="1"/>
    <col min="6678" max="6678" width="1.5703125" style="65" customWidth="1"/>
    <col min="6679" max="6912" width="9.140625" style="65"/>
    <col min="6913" max="6913" width="3.28515625" style="65" customWidth="1"/>
    <col min="6914" max="6914" width="8.5703125" style="65" customWidth="1"/>
    <col min="6915" max="6915" width="11.5703125" style="65" customWidth="1"/>
    <col min="6916" max="6916" width="10.140625" style="65" customWidth="1"/>
    <col min="6917" max="6917" width="4" style="65" customWidth="1"/>
    <col min="6918" max="6918" width="13.5703125" style="65" customWidth="1"/>
    <col min="6919" max="6919" width="7" style="65" customWidth="1"/>
    <col min="6920" max="6920" width="5.28515625" style="65" customWidth="1"/>
    <col min="6921" max="6921" width="8.42578125" style="65" customWidth="1"/>
    <col min="6922" max="6922" width="0" style="65" hidden="1" customWidth="1"/>
    <col min="6923" max="6923" width="11.42578125" style="65" customWidth="1"/>
    <col min="6924" max="6925" width="13.7109375" style="65" customWidth="1"/>
    <col min="6926" max="6926" width="4.7109375" style="65" customWidth="1"/>
    <col min="6927" max="6927" width="5.28515625" style="65" customWidth="1"/>
    <col min="6928" max="6928" width="3.5703125" style="65" customWidth="1"/>
    <col min="6929" max="6929" width="4.5703125" style="65" customWidth="1"/>
    <col min="6930" max="6930" width="1.140625" style="65" customWidth="1"/>
    <col min="6931" max="6931" width="7.85546875" style="65" customWidth="1"/>
    <col min="6932" max="6932" width="5.7109375" style="65" customWidth="1"/>
    <col min="6933" max="6933" width="1.7109375" style="65" customWidth="1"/>
    <col min="6934" max="6934" width="1.5703125" style="65" customWidth="1"/>
    <col min="6935" max="7168" width="9.140625" style="65"/>
    <col min="7169" max="7169" width="3.28515625" style="65" customWidth="1"/>
    <col min="7170" max="7170" width="8.5703125" style="65" customWidth="1"/>
    <col min="7171" max="7171" width="11.5703125" style="65" customWidth="1"/>
    <col min="7172" max="7172" width="10.140625" style="65" customWidth="1"/>
    <col min="7173" max="7173" width="4" style="65" customWidth="1"/>
    <col min="7174" max="7174" width="13.5703125" style="65" customWidth="1"/>
    <col min="7175" max="7175" width="7" style="65" customWidth="1"/>
    <col min="7176" max="7176" width="5.28515625" style="65" customWidth="1"/>
    <col min="7177" max="7177" width="8.42578125" style="65" customWidth="1"/>
    <col min="7178" max="7178" width="0" style="65" hidden="1" customWidth="1"/>
    <col min="7179" max="7179" width="11.42578125" style="65" customWidth="1"/>
    <col min="7180" max="7181" width="13.7109375" style="65" customWidth="1"/>
    <col min="7182" max="7182" width="4.7109375" style="65" customWidth="1"/>
    <col min="7183" max="7183" width="5.28515625" style="65" customWidth="1"/>
    <col min="7184" max="7184" width="3.5703125" style="65" customWidth="1"/>
    <col min="7185" max="7185" width="4.5703125" style="65" customWidth="1"/>
    <col min="7186" max="7186" width="1.140625" style="65" customWidth="1"/>
    <col min="7187" max="7187" width="7.85546875" style="65" customWidth="1"/>
    <col min="7188" max="7188" width="5.7109375" style="65" customWidth="1"/>
    <col min="7189" max="7189" width="1.7109375" style="65" customWidth="1"/>
    <col min="7190" max="7190" width="1.5703125" style="65" customWidth="1"/>
    <col min="7191" max="7424" width="9.140625" style="65"/>
    <col min="7425" max="7425" width="3.28515625" style="65" customWidth="1"/>
    <col min="7426" max="7426" width="8.5703125" style="65" customWidth="1"/>
    <col min="7427" max="7427" width="11.5703125" style="65" customWidth="1"/>
    <col min="7428" max="7428" width="10.140625" style="65" customWidth="1"/>
    <col min="7429" max="7429" width="4" style="65" customWidth="1"/>
    <col min="7430" max="7430" width="13.5703125" style="65" customWidth="1"/>
    <col min="7431" max="7431" width="7" style="65" customWidth="1"/>
    <col min="7432" max="7432" width="5.28515625" style="65" customWidth="1"/>
    <col min="7433" max="7433" width="8.42578125" style="65" customWidth="1"/>
    <col min="7434" max="7434" width="0" style="65" hidden="1" customWidth="1"/>
    <col min="7435" max="7435" width="11.42578125" style="65" customWidth="1"/>
    <col min="7436" max="7437" width="13.7109375" style="65" customWidth="1"/>
    <col min="7438" max="7438" width="4.7109375" style="65" customWidth="1"/>
    <col min="7439" max="7439" width="5.28515625" style="65" customWidth="1"/>
    <col min="7440" max="7440" width="3.5703125" style="65" customWidth="1"/>
    <col min="7441" max="7441" width="4.5703125" style="65" customWidth="1"/>
    <col min="7442" max="7442" width="1.140625" style="65" customWidth="1"/>
    <col min="7443" max="7443" width="7.85546875" style="65" customWidth="1"/>
    <col min="7444" max="7444" width="5.7109375" style="65" customWidth="1"/>
    <col min="7445" max="7445" width="1.7109375" style="65" customWidth="1"/>
    <col min="7446" max="7446" width="1.5703125" style="65" customWidth="1"/>
    <col min="7447" max="7680" width="9.140625" style="65"/>
    <col min="7681" max="7681" width="3.28515625" style="65" customWidth="1"/>
    <col min="7682" max="7682" width="8.5703125" style="65" customWidth="1"/>
    <col min="7683" max="7683" width="11.5703125" style="65" customWidth="1"/>
    <col min="7684" max="7684" width="10.140625" style="65" customWidth="1"/>
    <col min="7685" max="7685" width="4" style="65" customWidth="1"/>
    <col min="7686" max="7686" width="13.5703125" style="65" customWidth="1"/>
    <col min="7687" max="7687" width="7" style="65" customWidth="1"/>
    <col min="7688" max="7688" width="5.28515625" style="65" customWidth="1"/>
    <col min="7689" max="7689" width="8.42578125" style="65" customWidth="1"/>
    <col min="7690" max="7690" width="0" style="65" hidden="1" customWidth="1"/>
    <col min="7691" max="7691" width="11.42578125" style="65" customWidth="1"/>
    <col min="7692" max="7693" width="13.7109375" style="65" customWidth="1"/>
    <col min="7694" max="7694" width="4.7109375" style="65" customWidth="1"/>
    <col min="7695" max="7695" width="5.28515625" style="65" customWidth="1"/>
    <col min="7696" max="7696" width="3.5703125" style="65" customWidth="1"/>
    <col min="7697" max="7697" width="4.5703125" style="65" customWidth="1"/>
    <col min="7698" max="7698" width="1.140625" style="65" customWidth="1"/>
    <col min="7699" max="7699" width="7.85546875" style="65" customWidth="1"/>
    <col min="7700" max="7700" width="5.7109375" style="65" customWidth="1"/>
    <col min="7701" max="7701" width="1.7109375" style="65" customWidth="1"/>
    <col min="7702" max="7702" width="1.5703125" style="65" customWidth="1"/>
    <col min="7703" max="7936" width="9.140625" style="65"/>
    <col min="7937" max="7937" width="3.28515625" style="65" customWidth="1"/>
    <col min="7938" max="7938" width="8.5703125" style="65" customWidth="1"/>
    <col min="7939" max="7939" width="11.5703125" style="65" customWidth="1"/>
    <col min="7940" max="7940" width="10.140625" style="65" customWidth="1"/>
    <col min="7941" max="7941" width="4" style="65" customWidth="1"/>
    <col min="7942" max="7942" width="13.5703125" style="65" customWidth="1"/>
    <col min="7943" max="7943" width="7" style="65" customWidth="1"/>
    <col min="7944" max="7944" width="5.28515625" style="65" customWidth="1"/>
    <col min="7945" max="7945" width="8.42578125" style="65" customWidth="1"/>
    <col min="7946" max="7946" width="0" style="65" hidden="1" customWidth="1"/>
    <col min="7947" max="7947" width="11.42578125" style="65" customWidth="1"/>
    <col min="7948" max="7949" width="13.7109375" style="65" customWidth="1"/>
    <col min="7950" max="7950" width="4.7109375" style="65" customWidth="1"/>
    <col min="7951" max="7951" width="5.28515625" style="65" customWidth="1"/>
    <col min="7952" max="7952" width="3.5703125" style="65" customWidth="1"/>
    <col min="7953" max="7953" width="4.5703125" style="65" customWidth="1"/>
    <col min="7954" max="7954" width="1.140625" style="65" customWidth="1"/>
    <col min="7955" max="7955" width="7.85546875" style="65" customWidth="1"/>
    <col min="7956" max="7956" width="5.7109375" style="65" customWidth="1"/>
    <col min="7957" max="7957" width="1.7109375" style="65" customWidth="1"/>
    <col min="7958" max="7958" width="1.5703125" style="65" customWidth="1"/>
    <col min="7959" max="8192" width="9.140625" style="65"/>
    <col min="8193" max="8193" width="3.28515625" style="65" customWidth="1"/>
    <col min="8194" max="8194" width="8.5703125" style="65" customWidth="1"/>
    <col min="8195" max="8195" width="11.5703125" style="65" customWidth="1"/>
    <col min="8196" max="8196" width="10.140625" style="65" customWidth="1"/>
    <col min="8197" max="8197" width="4" style="65" customWidth="1"/>
    <col min="8198" max="8198" width="13.5703125" style="65" customWidth="1"/>
    <col min="8199" max="8199" width="7" style="65" customWidth="1"/>
    <col min="8200" max="8200" width="5.28515625" style="65" customWidth="1"/>
    <col min="8201" max="8201" width="8.42578125" style="65" customWidth="1"/>
    <col min="8202" max="8202" width="0" style="65" hidden="1" customWidth="1"/>
    <col min="8203" max="8203" width="11.42578125" style="65" customWidth="1"/>
    <col min="8204" max="8205" width="13.7109375" style="65" customWidth="1"/>
    <col min="8206" max="8206" width="4.7109375" style="65" customWidth="1"/>
    <col min="8207" max="8207" width="5.28515625" style="65" customWidth="1"/>
    <col min="8208" max="8208" width="3.5703125" style="65" customWidth="1"/>
    <col min="8209" max="8209" width="4.5703125" style="65" customWidth="1"/>
    <col min="8210" max="8210" width="1.140625" style="65" customWidth="1"/>
    <col min="8211" max="8211" width="7.85546875" style="65" customWidth="1"/>
    <col min="8212" max="8212" width="5.7109375" style="65" customWidth="1"/>
    <col min="8213" max="8213" width="1.7109375" style="65" customWidth="1"/>
    <col min="8214" max="8214" width="1.5703125" style="65" customWidth="1"/>
    <col min="8215" max="8448" width="9.140625" style="65"/>
    <col min="8449" max="8449" width="3.28515625" style="65" customWidth="1"/>
    <col min="8450" max="8450" width="8.5703125" style="65" customWidth="1"/>
    <col min="8451" max="8451" width="11.5703125" style="65" customWidth="1"/>
    <col min="8452" max="8452" width="10.140625" style="65" customWidth="1"/>
    <col min="8453" max="8453" width="4" style="65" customWidth="1"/>
    <col min="8454" max="8454" width="13.5703125" style="65" customWidth="1"/>
    <col min="8455" max="8455" width="7" style="65" customWidth="1"/>
    <col min="8456" max="8456" width="5.28515625" style="65" customWidth="1"/>
    <col min="8457" max="8457" width="8.42578125" style="65" customWidth="1"/>
    <col min="8458" max="8458" width="0" style="65" hidden="1" customWidth="1"/>
    <col min="8459" max="8459" width="11.42578125" style="65" customWidth="1"/>
    <col min="8460" max="8461" width="13.7109375" style="65" customWidth="1"/>
    <col min="8462" max="8462" width="4.7109375" style="65" customWidth="1"/>
    <col min="8463" max="8463" width="5.28515625" style="65" customWidth="1"/>
    <col min="8464" max="8464" width="3.5703125" style="65" customWidth="1"/>
    <col min="8465" max="8465" width="4.5703125" style="65" customWidth="1"/>
    <col min="8466" max="8466" width="1.140625" style="65" customWidth="1"/>
    <col min="8467" max="8467" width="7.85546875" style="65" customWidth="1"/>
    <col min="8468" max="8468" width="5.7109375" style="65" customWidth="1"/>
    <col min="8469" max="8469" width="1.7109375" style="65" customWidth="1"/>
    <col min="8470" max="8470" width="1.5703125" style="65" customWidth="1"/>
    <col min="8471" max="8704" width="9.140625" style="65"/>
    <col min="8705" max="8705" width="3.28515625" style="65" customWidth="1"/>
    <col min="8706" max="8706" width="8.5703125" style="65" customWidth="1"/>
    <col min="8707" max="8707" width="11.5703125" style="65" customWidth="1"/>
    <col min="8708" max="8708" width="10.140625" style="65" customWidth="1"/>
    <col min="8709" max="8709" width="4" style="65" customWidth="1"/>
    <col min="8710" max="8710" width="13.5703125" style="65" customWidth="1"/>
    <col min="8711" max="8711" width="7" style="65" customWidth="1"/>
    <col min="8712" max="8712" width="5.28515625" style="65" customWidth="1"/>
    <col min="8713" max="8713" width="8.42578125" style="65" customWidth="1"/>
    <col min="8714" max="8714" width="0" style="65" hidden="1" customWidth="1"/>
    <col min="8715" max="8715" width="11.42578125" style="65" customWidth="1"/>
    <col min="8716" max="8717" width="13.7109375" style="65" customWidth="1"/>
    <col min="8718" max="8718" width="4.7109375" style="65" customWidth="1"/>
    <col min="8719" max="8719" width="5.28515625" style="65" customWidth="1"/>
    <col min="8720" max="8720" width="3.5703125" style="65" customWidth="1"/>
    <col min="8721" max="8721" width="4.5703125" style="65" customWidth="1"/>
    <col min="8722" max="8722" width="1.140625" style="65" customWidth="1"/>
    <col min="8723" max="8723" width="7.85546875" style="65" customWidth="1"/>
    <col min="8724" max="8724" width="5.7109375" style="65" customWidth="1"/>
    <col min="8725" max="8725" width="1.7109375" style="65" customWidth="1"/>
    <col min="8726" max="8726" width="1.5703125" style="65" customWidth="1"/>
    <col min="8727" max="8960" width="9.140625" style="65"/>
    <col min="8961" max="8961" width="3.28515625" style="65" customWidth="1"/>
    <col min="8962" max="8962" width="8.5703125" style="65" customWidth="1"/>
    <col min="8963" max="8963" width="11.5703125" style="65" customWidth="1"/>
    <col min="8964" max="8964" width="10.140625" style="65" customWidth="1"/>
    <col min="8965" max="8965" width="4" style="65" customWidth="1"/>
    <col min="8966" max="8966" width="13.5703125" style="65" customWidth="1"/>
    <col min="8967" max="8967" width="7" style="65" customWidth="1"/>
    <col min="8968" max="8968" width="5.28515625" style="65" customWidth="1"/>
    <col min="8969" max="8969" width="8.42578125" style="65" customWidth="1"/>
    <col min="8970" max="8970" width="0" style="65" hidden="1" customWidth="1"/>
    <col min="8971" max="8971" width="11.42578125" style="65" customWidth="1"/>
    <col min="8972" max="8973" width="13.7109375" style="65" customWidth="1"/>
    <col min="8974" max="8974" width="4.7109375" style="65" customWidth="1"/>
    <col min="8975" max="8975" width="5.28515625" style="65" customWidth="1"/>
    <col min="8976" max="8976" width="3.5703125" style="65" customWidth="1"/>
    <col min="8977" max="8977" width="4.5703125" style="65" customWidth="1"/>
    <col min="8978" max="8978" width="1.140625" style="65" customWidth="1"/>
    <col min="8979" max="8979" width="7.85546875" style="65" customWidth="1"/>
    <col min="8980" max="8980" width="5.7109375" style="65" customWidth="1"/>
    <col min="8981" max="8981" width="1.7109375" style="65" customWidth="1"/>
    <col min="8982" max="8982" width="1.5703125" style="65" customWidth="1"/>
    <col min="8983" max="9216" width="9.140625" style="65"/>
    <col min="9217" max="9217" width="3.28515625" style="65" customWidth="1"/>
    <col min="9218" max="9218" width="8.5703125" style="65" customWidth="1"/>
    <col min="9219" max="9219" width="11.5703125" style="65" customWidth="1"/>
    <col min="9220" max="9220" width="10.140625" style="65" customWidth="1"/>
    <col min="9221" max="9221" width="4" style="65" customWidth="1"/>
    <col min="9222" max="9222" width="13.5703125" style="65" customWidth="1"/>
    <col min="9223" max="9223" width="7" style="65" customWidth="1"/>
    <col min="9224" max="9224" width="5.28515625" style="65" customWidth="1"/>
    <col min="9225" max="9225" width="8.42578125" style="65" customWidth="1"/>
    <col min="9226" max="9226" width="0" style="65" hidden="1" customWidth="1"/>
    <col min="9227" max="9227" width="11.42578125" style="65" customWidth="1"/>
    <col min="9228" max="9229" width="13.7109375" style="65" customWidth="1"/>
    <col min="9230" max="9230" width="4.7109375" style="65" customWidth="1"/>
    <col min="9231" max="9231" width="5.28515625" style="65" customWidth="1"/>
    <col min="9232" max="9232" width="3.5703125" style="65" customWidth="1"/>
    <col min="9233" max="9233" width="4.5703125" style="65" customWidth="1"/>
    <col min="9234" max="9234" width="1.140625" style="65" customWidth="1"/>
    <col min="9235" max="9235" width="7.85546875" style="65" customWidth="1"/>
    <col min="9236" max="9236" width="5.7109375" style="65" customWidth="1"/>
    <col min="9237" max="9237" width="1.7109375" style="65" customWidth="1"/>
    <col min="9238" max="9238" width="1.5703125" style="65" customWidth="1"/>
    <col min="9239" max="9472" width="9.140625" style="65"/>
    <col min="9473" max="9473" width="3.28515625" style="65" customWidth="1"/>
    <col min="9474" max="9474" width="8.5703125" style="65" customWidth="1"/>
    <col min="9475" max="9475" width="11.5703125" style="65" customWidth="1"/>
    <col min="9476" max="9476" width="10.140625" style="65" customWidth="1"/>
    <col min="9477" max="9477" width="4" style="65" customWidth="1"/>
    <col min="9478" max="9478" width="13.5703125" style="65" customWidth="1"/>
    <col min="9479" max="9479" width="7" style="65" customWidth="1"/>
    <col min="9480" max="9480" width="5.28515625" style="65" customWidth="1"/>
    <col min="9481" max="9481" width="8.42578125" style="65" customWidth="1"/>
    <col min="9482" max="9482" width="0" style="65" hidden="1" customWidth="1"/>
    <col min="9483" max="9483" width="11.42578125" style="65" customWidth="1"/>
    <col min="9484" max="9485" width="13.7109375" style="65" customWidth="1"/>
    <col min="9486" max="9486" width="4.7109375" style="65" customWidth="1"/>
    <col min="9487" max="9487" width="5.28515625" style="65" customWidth="1"/>
    <col min="9488" max="9488" width="3.5703125" style="65" customWidth="1"/>
    <col min="9489" max="9489" width="4.5703125" style="65" customWidth="1"/>
    <col min="9490" max="9490" width="1.140625" style="65" customWidth="1"/>
    <col min="9491" max="9491" width="7.85546875" style="65" customWidth="1"/>
    <col min="9492" max="9492" width="5.7109375" style="65" customWidth="1"/>
    <col min="9493" max="9493" width="1.7109375" style="65" customWidth="1"/>
    <col min="9494" max="9494" width="1.5703125" style="65" customWidth="1"/>
    <col min="9495" max="9728" width="9.140625" style="65"/>
    <col min="9729" max="9729" width="3.28515625" style="65" customWidth="1"/>
    <col min="9730" max="9730" width="8.5703125" style="65" customWidth="1"/>
    <col min="9731" max="9731" width="11.5703125" style="65" customWidth="1"/>
    <col min="9732" max="9732" width="10.140625" style="65" customWidth="1"/>
    <col min="9733" max="9733" width="4" style="65" customWidth="1"/>
    <col min="9734" max="9734" width="13.5703125" style="65" customWidth="1"/>
    <col min="9735" max="9735" width="7" style="65" customWidth="1"/>
    <col min="9736" max="9736" width="5.28515625" style="65" customWidth="1"/>
    <col min="9737" max="9737" width="8.42578125" style="65" customWidth="1"/>
    <col min="9738" max="9738" width="0" style="65" hidden="1" customWidth="1"/>
    <col min="9739" max="9739" width="11.42578125" style="65" customWidth="1"/>
    <col min="9740" max="9741" width="13.7109375" style="65" customWidth="1"/>
    <col min="9742" max="9742" width="4.7109375" style="65" customWidth="1"/>
    <col min="9743" max="9743" width="5.28515625" style="65" customWidth="1"/>
    <col min="9744" max="9744" width="3.5703125" style="65" customWidth="1"/>
    <col min="9745" max="9745" width="4.5703125" style="65" customWidth="1"/>
    <col min="9746" max="9746" width="1.140625" style="65" customWidth="1"/>
    <col min="9747" max="9747" width="7.85546875" style="65" customWidth="1"/>
    <col min="9748" max="9748" width="5.7109375" style="65" customWidth="1"/>
    <col min="9749" max="9749" width="1.7109375" style="65" customWidth="1"/>
    <col min="9750" max="9750" width="1.5703125" style="65" customWidth="1"/>
    <col min="9751" max="9984" width="9.140625" style="65"/>
    <col min="9985" max="9985" width="3.28515625" style="65" customWidth="1"/>
    <col min="9986" max="9986" width="8.5703125" style="65" customWidth="1"/>
    <col min="9987" max="9987" width="11.5703125" style="65" customWidth="1"/>
    <col min="9988" max="9988" width="10.140625" style="65" customWidth="1"/>
    <col min="9989" max="9989" width="4" style="65" customWidth="1"/>
    <col min="9990" max="9990" width="13.5703125" style="65" customWidth="1"/>
    <col min="9991" max="9991" width="7" style="65" customWidth="1"/>
    <col min="9992" max="9992" width="5.28515625" style="65" customWidth="1"/>
    <col min="9993" max="9993" width="8.42578125" style="65" customWidth="1"/>
    <col min="9994" max="9994" width="0" style="65" hidden="1" customWidth="1"/>
    <col min="9995" max="9995" width="11.42578125" style="65" customWidth="1"/>
    <col min="9996" max="9997" width="13.7109375" style="65" customWidth="1"/>
    <col min="9998" max="9998" width="4.7109375" style="65" customWidth="1"/>
    <col min="9999" max="9999" width="5.28515625" style="65" customWidth="1"/>
    <col min="10000" max="10000" width="3.5703125" style="65" customWidth="1"/>
    <col min="10001" max="10001" width="4.5703125" style="65" customWidth="1"/>
    <col min="10002" max="10002" width="1.140625" style="65" customWidth="1"/>
    <col min="10003" max="10003" width="7.85546875" style="65" customWidth="1"/>
    <col min="10004" max="10004" width="5.7109375" style="65" customWidth="1"/>
    <col min="10005" max="10005" width="1.7109375" style="65" customWidth="1"/>
    <col min="10006" max="10006" width="1.5703125" style="65" customWidth="1"/>
    <col min="10007" max="10240" width="9.140625" style="65"/>
    <col min="10241" max="10241" width="3.28515625" style="65" customWidth="1"/>
    <col min="10242" max="10242" width="8.5703125" style="65" customWidth="1"/>
    <col min="10243" max="10243" width="11.5703125" style="65" customWidth="1"/>
    <col min="10244" max="10244" width="10.140625" style="65" customWidth="1"/>
    <col min="10245" max="10245" width="4" style="65" customWidth="1"/>
    <col min="10246" max="10246" width="13.5703125" style="65" customWidth="1"/>
    <col min="10247" max="10247" width="7" style="65" customWidth="1"/>
    <col min="10248" max="10248" width="5.28515625" style="65" customWidth="1"/>
    <col min="10249" max="10249" width="8.42578125" style="65" customWidth="1"/>
    <col min="10250" max="10250" width="0" style="65" hidden="1" customWidth="1"/>
    <col min="10251" max="10251" width="11.42578125" style="65" customWidth="1"/>
    <col min="10252" max="10253" width="13.7109375" style="65" customWidth="1"/>
    <col min="10254" max="10254" width="4.7109375" style="65" customWidth="1"/>
    <col min="10255" max="10255" width="5.28515625" style="65" customWidth="1"/>
    <col min="10256" max="10256" width="3.5703125" style="65" customWidth="1"/>
    <col min="10257" max="10257" width="4.5703125" style="65" customWidth="1"/>
    <col min="10258" max="10258" width="1.140625" style="65" customWidth="1"/>
    <col min="10259" max="10259" width="7.85546875" style="65" customWidth="1"/>
    <col min="10260" max="10260" width="5.7109375" style="65" customWidth="1"/>
    <col min="10261" max="10261" width="1.7109375" style="65" customWidth="1"/>
    <col min="10262" max="10262" width="1.5703125" style="65" customWidth="1"/>
    <col min="10263" max="10496" width="9.140625" style="65"/>
    <col min="10497" max="10497" width="3.28515625" style="65" customWidth="1"/>
    <col min="10498" max="10498" width="8.5703125" style="65" customWidth="1"/>
    <col min="10499" max="10499" width="11.5703125" style="65" customWidth="1"/>
    <col min="10500" max="10500" width="10.140625" style="65" customWidth="1"/>
    <col min="10501" max="10501" width="4" style="65" customWidth="1"/>
    <col min="10502" max="10502" width="13.5703125" style="65" customWidth="1"/>
    <col min="10503" max="10503" width="7" style="65" customWidth="1"/>
    <col min="10504" max="10504" width="5.28515625" style="65" customWidth="1"/>
    <col min="10505" max="10505" width="8.42578125" style="65" customWidth="1"/>
    <col min="10506" max="10506" width="0" style="65" hidden="1" customWidth="1"/>
    <col min="10507" max="10507" width="11.42578125" style="65" customWidth="1"/>
    <col min="10508" max="10509" width="13.7109375" style="65" customWidth="1"/>
    <col min="10510" max="10510" width="4.7109375" style="65" customWidth="1"/>
    <col min="10511" max="10511" width="5.28515625" style="65" customWidth="1"/>
    <col min="10512" max="10512" width="3.5703125" style="65" customWidth="1"/>
    <col min="10513" max="10513" width="4.5703125" style="65" customWidth="1"/>
    <col min="10514" max="10514" width="1.140625" style="65" customWidth="1"/>
    <col min="10515" max="10515" width="7.85546875" style="65" customWidth="1"/>
    <col min="10516" max="10516" width="5.7109375" style="65" customWidth="1"/>
    <col min="10517" max="10517" width="1.7109375" style="65" customWidth="1"/>
    <col min="10518" max="10518" width="1.5703125" style="65" customWidth="1"/>
    <col min="10519" max="10752" width="9.140625" style="65"/>
    <col min="10753" max="10753" width="3.28515625" style="65" customWidth="1"/>
    <col min="10754" max="10754" width="8.5703125" style="65" customWidth="1"/>
    <col min="10755" max="10755" width="11.5703125" style="65" customWidth="1"/>
    <col min="10756" max="10756" width="10.140625" style="65" customWidth="1"/>
    <col min="10757" max="10757" width="4" style="65" customWidth="1"/>
    <col min="10758" max="10758" width="13.5703125" style="65" customWidth="1"/>
    <col min="10759" max="10759" width="7" style="65" customWidth="1"/>
    <col min="10760" max="10760" width="5.28515625" style="65" customWidth="1"/>
    <col min="10761" max="10761" width="8.42578125" style="65" customWidth="1"/>
    <col min="10762" max="10762" width="0" style="65" hidden="1" customWidth="1"/>
    <col min="10763" max="10763" width="11.42578125" style="65" customWidth="1"/>
    <col min="10764" max="10765" width="13.7109375" style="65" customWidth="1"/>
    <col min="10766" max="10766" width="4.7109375" style="65" customWidth="1"/>
    <col min="10767" max="10767" width="5.28515625" style="65" customWidth="1"/>
    <col min="10768" max="10768" width="3.5703125" style="65" customWidth="1"/>
    <col min="10769" max="10769" width="4.5703125" style="65" customWidth="1"/>
    <col min="10770" max="10770" width="1.140625" style="65" customWidth="1"/>
    <col min="10771" max="10771" width="7.85546875" style="65" customWidth="1"/>
    <col min="10772" max="10772" width="5.7109375" style="65" customWidth="1"/>
    <col min="10773" max="10773" width="1.7109375" style="65" customWidth="1"/>
    <col min="10774" max="10774" width="1.5703125" style="65" customWidth="1"/>
    <col min="10775" max="11008" width="9.140625" style="65"/>
    <col min="11009" max="11009" width="3.28515625" style="65" customWidth="1"/>
    <col min="11010" max="11010" width="8.5703125" style="65" customWidth="1"/>
    <col min="11011" max="11011" width="11.5703125" style="65" customWidth="1"/>
    <col min="11012" max="11012" width="10.140625" style="65" customWidth="1"/>
    <col min="11013" max="11013" width="4" style="65" customWidth="1"/>
    <col min="11014" max="11014" width="13.5703125" style="65" customWidth="1"/>
    <col min="11015" max="11015" width="7" style="65" customWidth="1"/>
    <col min="11016" max="11016" width="5.28515625" style="65" customWidth="1"/>
    <col min="11017" max="11017" width="8.42578125" style="65" customWidth="1"/>
    <col min="11018" max="11018" width="0" style="65" hidden="1" customWidth="1"/>
    <col min="11019" max="11019" width="11.42578125" style="65" customWidth="1"/>
    <col min="11020" max="11021" width="13.7109375" style="65" customWidth="1"/>
    <col min="11022" max="11022" width="4.7109375" style="65" customWidth="1"/>
    <col min="11023" max="11023" width="5.28515625" style="65" customWidth="1"/>
    <col min="11024" max="11024" width="3.5703125" style="65" customWidth="1"/>
    <col min="11025" max="11025" width="4.5703125" style="65" customWidth="1"/>
    <col min="11026" max="11026" width="1.140625" style="65" customWidth="1"/>
    <col min="11027" max="11027" width="7.85546875" style="65" customWidth="1"/>
    <col min="11028" max="11028" width="5.7109375" style="65" customWidth="1"/>
    <col min="11029" max="11029" width="1.7109375" style="65" customWidth="1"/>
    <col min="11030" max="11030" width="1.5703125" style="65" customWidth="1"/>
    <col min="11031" max="11264" width="9.140625" style="65"/>
    <col min="11265" max="11265" width="3.28515625" style="65" customWidth="1"/>
    <col min="11266" max="11266" width="8.5703125" style="65" customWidth="1"/>
    <col min="11267" max="11267" width="11.5703125" style="65" customWidth="1"/>
    <col min="11268" max="11268" width="10.140625" style="65" customWidth="1"/>
    <col min="11269" max="11269" width="4" style="65" customWidth="1"/>
    <col min="11270" max="11270" width="13.5703125" style="65" customWidth="1"/>
    <col min="11271" max="11271" width="7" style="65" customWidth="1"/>
    <col min="11272" max="11272" width="5.28515625" style="65" customWidth="1"/>
    <col min="11273" max="11273" width="8.42578125" style="65" customWidth="1"/>
    <col min="11274" max="11274" width="0" style="65" hidden="1" customWidth="1"/>
    <col min="11275" max="11275" width="11.42578125" style="65" customWidth="1"/>
    <col min="11276" max="11277" width="13.7109375" style="65" customWidth="1"/>
    <col min="11278" max="11278" width="4.7109375" style="65" customWidth="1"/>
    <col min="11279" max="11279" width="5.28515625" style="65" customWidth="1"/>
    <col min="11280" max="11280" width="3.5703125" style="65" customWidth="1"/>
    <col min="11281" max="11281" width="4.5703125" style="65" customWidth="1"/>
    <col min="11282" max="11282" width="1.140625" style="65" customWidth="1"/>
    <col min="11283" max="11283" width="7.85546875" style="65" customWidth="1"/>
    <col min="11284" max="11284" width="5.7109375" style="65" customWidth="1"/>
    <col min="11285" max="11285" width="1.7109375" style="65" customWidth="1"/>
    <col min="11286" max="11286" width="1.5703125" style="65" customWidth="1"/>
    <col min="11287" max="11520" width="9.140625" style="65"/>
    <col min="11521" max="11521" width="3.28515625" style="65" customWidth="1"/>
    <col min="11522" max="11522" width="8.5703125" style="65" customWidth="1"/>
    <col min="11523" max="11523" width="11.5703125" style="65" customWidth="1"/>
    <col min="11524" max="11524" width="10.140625" style="65" customWidth="1"/>
    <col min="11525" max="11525" width="4" style="65" customWidth="1"/>
    <col min="11526" max="11526" width="13.5703125" style="65" customWidth="1"/>
    <col min="11527" max="11527" width="7" style="65" customWidth="1"/>
    <col min="11528" max="11528" width="5.28515625" style="65" customWidth="1"/>
    <col min="11529" max="11529" width="8.42578125" style="65" customWidth="1"/>
    <col min="11530" max="11530" width="0" style="65" hidden="1" customWidth="1"/>
    <col min="11531" max="11531" width="11.42578125" style="65" customWidth="1"/>
    <col min="11532" max="11533" width="13.7109375" style="65" customWidth="1"/>
    <col min="11534" max="11534" width="4.7109375" style="65" customWidth="1"/>
    <col min="11535" max="11535" width="5.28515625" style="65" customWidth="1"/>
    <col min="11536" max="11536" width="3.5703125" style="65" customWidth="1"/>
    <col min="11537" max="11537" width="4.5703125" style="65" customWidth="1"/>
    <col min="11538" max="11538" width="1.140625" style="65" customWidth="1"/>
    <col min="11539" max="11539" width="7.85546875" style="65" customWidth="1"/>
    <col min="11540" max="11540" width="5.7109375" style="65" customWidth="1"/>
    <col min="11541" max="11541" width="1.7109375" style="65" customWidth="1"/>
    <col min="11542" max="11542" width="1.5703125" style="65" customWidth="1"/>
    <col min="11543" max="11776" width="9.140625" style="65"/>
    <col min="11777" max="11777" width="3.28515625" style="65" customWidth="1"/>
    <col min="11778" max="11778" width="8.5703125" style="65" customWidth="1"/>
    <col min="11779" max="11779" width="11.5703125" style="65" customWidth="1"/>
    <col min="11780" max="11780" width="10.140625" style="65" customWidth="1"/>
    <col min="11781" max="11781" width="4" style="65" customWidth="1"/>
    <col min="11782" max="11782" width="13.5703125" style="65" customWidth="1"/>
    <col min="11783" max="11783" width="7" style="65" customWidth="1"/>
    <col min="11784" max="11784" width="5.28515625" style="65" customWidth="1"/>
    <col min="11785" max="11785" width="8.42578125" style="65" customWidth="1"/>
    <col min="11786" max="11786" width="0" style="65" hidden="1" customWidth="1"/>
    <col min="11787" max="11787" width="11.42578125" style="65" customWidth="1"/>
    <col min="11788" max="11789" width="13.7109375" style="65" customWidth="1"/>
    <col min="11790" max="11790" width="4.7109375" style="65" customWidth="1"/>
    <col min="11791" max="11791" width="5.28515625" style="65" customWidth="1"/>
    <col min="11792" max="11792" width="3.5703125" style="65" customWidth="1"/>
    <col min="11793" max="11793" width="4.5703125" style="65" customWidth="1"/>
    <col min="11794" max="11794" width="1.140625" style="65" customWidth="1"/>
    <col min="11795" max="11795" width="7.85546875" style="65" customWidth="1"/>
    <col min="11796" max="11796" width="5.7109375" style="65" customWidth="1"/>
    <col min="11797" max="11797" width="1.7109375" style="65" customWidth="1"/>
    <col min="11798" max="11798" width="1.5703125" style="65" customWidth="1"/>
    <col min="11799" max="12032" width="9.140625" style="65"/>
    <col min="12033" max="12033" width="3.28515625" style="65" customWidth="1"/>
    <col min="12034" max="12034" width="8.5703125" style="65" customWidth="1"/>
    <col min="12035" max="12035" width="11.5703125" style="65" customWidth="1"/>
    <col min="12036" max="12036" width="10.140625" style="65" customWidth="1"/>
    <col min="12037" max="12037" width="4" style="65" customWidth="1"/>
    <col min="12038" max="12038" width="13.5703125" style="65" customWidth="1"/>
    <col min="12039" max="12039" width="7" style="65" customWidth="1"/>
    <col min="12040" max="12040" width="5.28515625" style="65" customWidth="1"/>
    <col min="12041" max="12041" width="8.42578125" style="65" customWidth="1"/>
    <col min="12042" max="12042" width="0" style="65" hidden="1" customWidth="1"/>
    <col min="12043" max="12043" width="11.42578125" style="65" customWidth="1"/>
    <col min="12044" max="12045" width="13.7109375" style="65" customWidth="1"/>
    <col min="12046" max="12046" width="4.7109375" style="65" customWidth="1"/>
    <col min="12047" max="12047" width="5.28515625" style="65" customWidth="1"/>
    <col min="12048" max="12048" width="3.5703125" style="65" customWidth="1"/>
    <col min="12049" max="12049" width="4.5703125" style="65" customWidth="1"/>
    <col min="12050" max="12050" width="1.140625" style="65" customWidth="1"/>
    <col min="12051" max="12051" width="7.85546875" style="65" customWidth="1"/>
    <col min="12052" max="12052" width="5.7109375" style="65" customWidth="1"/>
    <col min="12053" max="12053" width="1.7109375" style="65" customWidth="1"/>
    <col min="12054" max="12054" width="1.5703125" style="65" customWidth="1"/>
    <col min="12055" max="12288" width="9.140625" style="65"/>
    <col min="12289" max="12289" width="3.28515625" style="65" customWidth="1"/>
    <col min="12290" max="12290" width="8.5703125" style="65" customWidth="1"/>
    <col min="12291" max="12291" width="11.5703125" style="65" customWidth="1"/>
    <col min="12292" max="12292" width="10.140625" style="65" customWidth="1"/>
    <col min="12293" max="12293" width="4" style="65" customWidth="1"/>
    <col min="12294" max="12294" width="13.5703125" style="65" customWidth="1"/>
    <col min="12295" max="12295" width="7" style="65" customWidth="1"/>
    <col min="12296" max="12296" width="5.28515625" style="65" customWidth="1"/>
    <col min="12297" max="12297" width="8.42578125" style="65" customWidth="1"/>
    <col min="12298" max="12298" width="0" style="65" hidden="1" customWidth="1"/>
    <col min="12299" max="12299" width="11.42578125" style="65" customWidth="1"/>
    <col min="12300" max="12301" width="13.7109375" style="65" customWidth="1"/>
    <col min="12302" max="12302" width="4.7109375" style="65" customWidth="1"/>
    <col min="12303" max="12303" width="5.28515625" style="65" customWidth="1"/>
    <col min="12304" max="12304" width="3.5703125" style="65" customWidth="1"/>
    <col min="12305" max="12305" width="4.5703125" style="65" customWidth="1"/>
    <col min="12306" max="12306" width="1.140625" style="65" customWidth="1"/>
    <col min="12307" max="12307" width="7.85546875" style="65" customWidth="1"/>
    <col min="12308" max="12308" width="5.7109375" style="65" customWidth="1"/>
    <col min="12309" max="12309" width="1.7109375" style="65" customWidth="1"/>
    <col min="12310" max="12310" width="1.5703125" style="65" customWidth="1"/>
    <col min="12311" max="12544" width="9.140625" style="65"/>
    <col min="12545" max="12545" width="3.28515625" style="65" customWidth="1"/>
    <col min="12546" max="12546" width="8.5703125" style="65" customWidth="1"/>
    <col min="12547" max="12547" width="11.5703125" style="65" customWidth="1"/>
    <col min="12548" max="12548" width="10.140625" style="65" customWidth="1"/>
    <col min="12549" max="12549" width="4" style="65" customWidth="1"/>
    <col min="12550" max="12550" width="13.5703125" style="65" customWidth="1"/>
    <col min="12551" max="12551" width="7" style="65" customWidth="1"/>
    <col min="12552" max="12552" width="5.28515625" style="65" customWidth="1"/>
    <col min="12553" max="12553" width="8.42578125" style="65" customWidth="1"/>
    <col min="12554" max="12554" width="0" style="65" hidden="1" customWidth="1"/>
    <col min="12555" max="12555" width="11.42578125" style="65" customWidth="1"/>
    <col min="12556" max="12557" width="13.7109375" style="65" customWidth="1"/>
    <col min="12558" max="12558" width="4.7109375" style="65" customWidth="1"/>
    <col min="12559" max="12559" width="5.28515625" style="65" customWidth="1"/>
    <col min="12560" max="12560" width="3.5703125" style="65" customWidth="1"/>
    <col min="12561" max="12561" width="4.5703125" style="65" customWidth="1"/>
    <col min="12562" max="12562" width="1.140625" style="65" customWidth="1"/>
    <col min="12563" max="12563" width="7.85546875" style="65" customWidth="1"/>
    <col min="12564" max="12564" width="5.7109375" style="65" customWidth="1"/>
    <col min="12565" max="12565" width="1.7109375" style="65" customWidth="1"/>
    <col min="12566" max="12566" width="1.5703125" style="65" customWidth="1"/>
    <col min="12567" max="12800" width="9.140625" style="65"/>
    <col min="12801" max="12801" width="3.28515625" style="65" customWidth="1"/>
    <col min="12802" max="12802" width="8.5703125" style="65" customWidth="1"/>
    <col min="12803" max="12803" width="11.5703125" style="65" customWidth="1"/>
    <col min="12804" max="12804" width="10.140625" style="65" customWidth="1"/>
    <col min="12805" max="12805" width="4" style="65" customWidth="1"/>
    <col min="12806" max="12806" width="13.5703125" style="65" customWidth="1"/>
    <col min="12807" max="12807" width="7" style="65" customWidth="1"/>
    <col min="12808" max="12808" width="5.28515625" style="65" customWidth="1"/>
    <col min="12809" max="12809" width="8.42578125" style="65" customWidth="1"/>
    <col min="12810" max="12810" width="0" style="65" hidden="1" customWidth="1"/>
    <col min="12811" max="12811" width="11.42578125" style="65" customWidth="1"/>
    <col min="12812" max="12813" width="13.7109375" style="65" customWidth="1"/>
    <col min="12814" max="12814" width="4.7109375" style="65" customWidth="1"/>
    <col min="12815" max="12815" width="5.28515625" style="65" customWidth="1"/>
    <col min="12816" max="12816" width="3.5703125" style="65" customWidth="1"/>
    <col min="12817" max="12817" width="4.5703125" style="65" customWidth="1"/>
    <col min="12818" max="12818" width="1.140625" style="65" customWidth="1"/>
    <col min="12819" max="12819" width="7.85546875" style="65" customWidth="1"/>
    <col min="12820" max="12820" width="5.7109375" style="65" customWidth="1"/>
    <col min="12821" max="12821" width="1.7109375" style="65" customWidth="1"/>
    <col min="12822" max="12822" width="1.5703125" style="65" customWidth="1"/>
    <col min="12823" max="13056" width="9.140625" style="65"/>
    <col min="13057" max="13057" width="3.28515625" style="65" customWidth="1"/>
    <col min="13058" max="13058" width="8.5703125" style="65" customWidth="1"/>
    <col min="13059" max="13059" width="11.5703125" style="65" customWidth="1"/>
    <col min="13060" max="13060" width="10.140625" style="65" customWidth="1"/>
    <col min="13061" max="13061" width="4" style="65" customWidth="1"/>
    <col min="13062" max="13062" width="13.5703125" style="65" customWidth="1"/>
    <col min="13063" max="13063" width="7" style="65" customWidth="1"/>
    <col min="13064" max="13064" width="5.28515625" style="65" customWidth="1"/>
    <col min="13065" max="13065" width="8.42578125" style="65" customWidth="1"/>
    <col min="13066" max="13066" width="0" style="65" hidden="1" customWidth="1"/>
    <col min="13067" max="13067" width="11.42578125" style="65" customWidth="1"/>
    <col min="13068" max="13069" width="13.7109375" style="65" customWidth="1"/>
    <col min="13070" max="13070" width="4.7109375" style="65" customWidth="1"/>
    <col min="13071" max="13071" width="5.28515625" style="65" customWidth="1"/>
    <col min="13072" max="13072" width="3.5703125" style="65" customWidth="1"/>
    <col min="13073" max="13073" width="4.5703125" style="65" customWidth="1"/>
    <col min="13074" max="13074" width="1.140625" style="65" customWidth="1"/>
    <col min="13075" max="13075" width="7.85546875" style="65" customWidth="1"/>
    <col min="13076" max="13076" width="5.7109375" style="65" customWidth="1"/>
    <col min="13077" max="13077" width="1.7109375" style="65" customWidth="1"/>
    <col min="13078" max="13078" width="1.5703125" style="65" customWidth="1"/>
    <col min="13079" max="13312" width="9.140625" style="65"/>
    <col min="13313" max="13313" width="3.28515625" style="65" customWidth="1"/>
    <col min="13314" max="13314" width="8.5703125" style="65" customWidth="1"/>
    <col min="13315" max="13315" width="11.5703125" style="65" customWidth="1"/>
    <col min="13316" max="13316" width="10.140625" style="65" customWidth="1"/>
    <col min="13317" max="13317" width="4" style="65" customWidth="1"/>
    <col min="13318" max="13318" width="13.5703125" style="65" customWidth="1"/>
    <col min="13319" max="13319" width="7" style="65" customWidth="1"/>
    <col min="13320" max="13320" width="5.28515625" style="65" customWidth="1"/>
    <col min="13321" max="13321" width="8.42578125" style="65" customWidth="1"/>
    <col min="13322" max="13322" width="0" style="65" hidden="1" customWidth="1"/>
    <col min="13323" max="13323" width="11.42578125" style="65" customWidth="1"/>
    <col min="13324" max="13325" width="13.7109375" style="65" customWidth="1"/>
    <col min="13326" max="13326" width="4.7109375" style="65" customWidth="1"/>
    <col min="13327" max="13327" width="5.28515625" style="65" customWidth="1"/>
    <col min="13328" max="13328" width="3.5703125" style="65" customWidth="1"/>
    <col min="13329" max="13329" width="4.5703125" style="65" customWidth="1"/>
    <col min="13330" max="13330" width="1.140625" style="65" customWidth="1"/>
    <col min="13331" max="13331" width="7.85546875" style="65" customWidth="1"/>
    <col min="13332" max="13332" width="5.7109375" style="65" customWidth="1"/>
    <col min="13333" max="13333" width="1.7109375" style="65" customWidth="1"/>
    <col min="13334" max="13334" width="1.5703125" style="65" customWidth="1"/>
    <col min="13335" max="13568" width="9.140625" style="65"/>
    <col min="13569" max="13569" width="3.28515625" style="65" customWidth="1"/>
    <col min="13570" max="13570" width="8.5703125" style="65" customWidth="1"/>
    <col min="13571" max="13571" width="11.5703125" style="65" customWidth="1"/>
    <col min="13572" max="13572" width="10.140625" style="65" customWidth="1"/>
    <col min="13573" max="13573" width="4" style="65" customWidth="1"/>
    <col min="13574" max="13574" width="13.5703125" style="65" customWidth="1"/>
    <col min="13575" max="13575" width="7" style="65" customWidth="1"/>
    <col min="13576" max="13576" width="5.28515625" style="65" customWidth="1"/>
    <col min="13577" max="13577" width="8.42578125" style="65" customWidth="1"/>
    <col min="13578" max="13578" width="0" style="65" hidden="1" customWidth="1"/>
    <col min="13579" max="13579" width="11.42578125" style="65" customWidth="1"/>
    <col min="13580" max="13581" width="13.7109375" style="65" customWidth="1"/>
    <col min="13582" max="13582" width="4.7109375" style="65" customWidth="1"/>
    <col min="13583" max="13583" width="5.28515625" style="65" customWidth="1"/>
    <col min="13584" max="13584" width="3.5703125" style="65" customWidth="1"/>
    <col min="13585" max="13585" width="4.5703125" style="65" customWidth="1"/>
    <col min="13586" max="13586" width="1.140625" style="65" customWidth="1"/>
    <col min="13587" max="13587" width="7.85546875" style="65" customWidth="1"/>
    <col min="13588" max="13588" width="5.7109375" style="65" customWidth="1"/>
    <col min="13589" max="13589" width="1.7109375" style="65" customWidth="1"/>
    <col min="13590" max="13590" width="1.5703125" style="65" customWidth="1"/>
    <col min="13591" max="13824" width="9.140625" style="65"/>
    <col min="13825" max="13825" width="3.28515625" style="65" customWidth="1"/>
    <col min="13826" max="13826" width="8.5703125" style="65" customWidth="1"/>
    <col min="13827" max="13827" width="11.5703125" style="65" customWidth="1"/>
    <col min="13828" max="13828" width="10.140625" style="65" customWidth="1"/>
    <col min="13829" max="13829" width="4" style="65" customWidth="1"/>
    <col min="13830" max="13830" width="13.5703125" style="65" customWidth="1"/>
    <col min="13831" max="13831" width="7" style="65" customWidth="1"/>
    <col min="13832" max="13832" width="5.28515625" style="65" customWidth="1"/>
    <col min="13833" max="13833" width="8.42578125" style="65" customWidth="1"/>
    <col min="13834" max="13834" width="0" style="65" hidden="1" customWidth="1"/>
    <col min="13835" max="13835" width="11.42578125" style="65" customWidth="1"/>
    <col min="13836" max="13837" width="13.7109375" style="65" customWidth="1"/>
    <col min="13838" max="13838" width="4.7109375" style="65" customWidth="1"/>
    <col min="13839" max="13839" width="5.28515625" style="65" customWidth="1"/>
    <col min="13840" max="13840" width="3.5703125" style="65" customWidth="1"/>
    <col min="13841" max="13841" width="4.5703125" style="65" customWidth="1"/>
    <col min="13842" max="13842" width="1.140625" style="65" customWidth="1"/>
    <col min="13843" max="13843" width="7.85546875" style="65" customWidth="1"/>
    <col min="13844" max="13844" width="5.7109375" style="65" customWidth="1"/>
    <col min="13845" max="13845" width="1.7109375" style="65" customWidth="1"/>
    <col min="13846" max="13846" width="1.5703125" style="65" customWidth="1"/>
    <col min="13847" max="14080" width="9.140625" style="65"/>
    <col min="14081" max="14081" width="3.28515625" style="65" customWidth="1"/>
    <col min="14082" max="14082" width="8.5703125" style="65" customWidth="1"/>
    <col min="14083" max="14083" width="11.5703125" style="65" customWidth="1"/>
    <col min="14084" max="14084" width="10.140625" style="65" customWidth="1"/>
    <col min="14085" max="14085" width="4" style="65" customWidth="1"/>
    <col min="14086" max="14086" width="13.5703125" style="65" customWidth="1"/>
    <col min="14087" max="14087" width="7" style="65" customWidth="1"/>
    <col min="14088" max="14088" width="5.28515625" style="65" customWidth="1"/>
    <col min="14089" max="14089" width="8.42578125" style="65" customWidth="1"/>
    <col min="14090" max="14090" width="0" style="65" hidden="1" customWidth="1"/>
    <col min="14091" max="14091" width="11.42578125" style="65" customWidth="1"/>
    <col min="14092" max="14093" width="13.7109375" style="65" customWidth="1"/>
    <col min="14094" max="14094" width="4.7109375" style="65" customWidth="1"/>
    <col min="14095" max="14095" width="5.28515625" style="65" customWidth="1"/>
    <col min="14096" max="14096" width="3.5703125" style="65" customWidth="1"/>
    <col min="14097" max="14097" width="4.5703125" style="65" customWidth="1"/>
    <col min="14098" max="14098" width="1.140625" style="65" customWidth="1"/>
    <col min="14099" max="14099" width="7.85546875" style="65" customWidth="1"/>
    <col min="14100" max="14100" width="5.7109375" style="65" customWidth="1"/>
    <col min="14101" max="14101" width="1.7109375" style="65" customWidth="1"/>
    <col min="14102" max="14102" width="1.5703125" style="65" customWidth="1"/>
    <col min="14103" max="14336" width="9.140625" style="65"/>
    <col min="14337" max="14337" width="3.28515625" style="65" customWidth="1"/>
    <col min="14338" max="14338" width="8.5703125" style="65" customWidth="1"/>
    <col min="14339" max="14339" width="11.5703125" style="65" customWidth="1"/>
    <col min="14340" max="14340" width="10.140625" style="65" customWidth="1"/>
    <col min="14341" max="14341" width="4" style="65" customWidth="1"/>
    <col min="14342" max="14342" width="13.5703125" style="65" customWidth="1"/>
    <col min="14343" max="14343" width="7" style="65" customWidth="1"/>
    <col min="14344" max="14344" width="5.28515625" style="65" customWidth="1"/>
    <col min="14345" max="14345" width="8.42578125" style="65" customWidth="1"/>
    <col min="14346" max="14346" width="0" style="65" hidden="1" customWidth="1"/>
    <col min="14347" max="14347" width="11.42578125" style="65" customWidth="1"/>
    <col min="14348" max="14349" width="13.7109375" style="65" customWidth="1"/>
    <col min="14350" max="14350" width="4.7109375" style="65" customWidth="1"/>
    <col min="14351" max="14351" width="5.28515625" style="65" customWidth="1"/>
    <col min="14352" max="14352" width="3.5703125" style="65" customWidth="1"/>
    <col min="14353" max="14353" width="4.5703125" style="65" customWidth="1"/>
    <col min="14354" max="14354" width="1.140625" style="65" customWidth="1"/>
    <col min="14355" max="14355" width="7.85546875" style="65" customWidth="1"/>
    <col min="14356" max="14356" width="5.7109375" style="65" customWidth="1"/>
    <col min="14357" max="14357" width="1.7109375" style="65" customWidth="1"/>
    <col min="14358" max="14358" width="1.5703125" style="65" customWidth="1"/>
    <col min="14359" max="14592" width="9.140625" style="65"/>
    <col min="14593" max="14593" width="3.28515625" style="65" customWidth="1"/>
    <col min="14594" max="14594" width="8.5703125" style="65" customWidth="1"/>
    <col min="14595" max="14595" width="11.5703125" style="65" customWidth="1"/>
    <col min="14596" max="14596" width="10.140625" style="65" customWidth="1"/>
    <col min="14597" max="14597" width="4" style="65" customWidth="1"/>
    <col min="14598" max="14598" width="13.5703125" style="65" customWidth="1"/>
    <col min="14599" max="14599" width="7" style="65" customWidth="1"/>
    <col min="14600" max="14600" width="5.28515625" style="65" customWidth="1"/>
    <col min="14601" max="14601" width="8.42578125" style="65" customWidth="1"/>
    <col min="14602" max="14602" width="0" style="65" hidden="1" customWidth="1"/>
    <col min="14603" max="14603" width="11.42578125" style="65" customWidth="1"/>
    <col min="14604" max="14605" width="13.7109375" style="65" customWidth="1"/>
    <col min="14606" max="14606" width="4.7109375" style="65" customWidth="1"/>
    <col min="14607" max="14607" width="5.28515625" style="65" customWidth="1"/>
    <col min="14608" max="14608" width="3.5703125" style="65" customWidth="1"/>
    <col min="14609" max="14609" width="4.5703125" style="65" customWidth="1"/>
    <col min="14610" max="14610" width="1.140625" style="65" customWidth="1"/>
    <col min="14611" max="14611" width="7.85546875" style="65" customWidth="1"/>
    <col min="14612" max="14612" width="5.7109375" style="65" customWidth="1"/>
    <col min="14613" max="14613" width="1.7109375" style="65" customWidth="1"/>
    <col min="14614" max="14614" width="1.5703125" style="65" customWidth="1"/>
    <col min="14615" max="14848" width="9.140625" style="65"/>
    <col min="14849" max="14849" width="3.28515625" style="65" customWidth="1"/>
    <col min="14850" max="14850" width="8.5703125" style="65" customWidth="1"/>
    <col min="14851" max="14851" width="11.5703125" style="65" customWidth="1"/>
    <col min="14852" max="14852" width="10.140625" style="65" customWidth="1"/>
    <col min="14853" max="14853" width="4" style="65" customWidth="1"/>
    <col min="14854" max="14854" width="13.5703125" style="65" customWidth="1"/>
    <col min="14855" max="14855" width="7" style="65" customWidth="1"/>
    <col min="14856" max="14856" width="5.28515625" style="65" customWidth="1"/>
    <col min="14857" max="14857" width="8.42578125" style="65" customWidth="1"/>
    <col min="14858" max="14858" width="0" style="65" hidden="1" customWidth="1"/>
    <col min="14859" max="14859" width="11.42578125" style="65" customWidth="1"/>
    <col min="14860" max="14861" width="13.7109375" style="65" customWidth="1"/>
    <col min="14862" max="14862" width="4.7109375" style="65" customWidth="1"/>
    <col min="14863" max="14863" width="5.28515625" style="65" customWidth="1"/>
    <col min="14864" max="14864" width="3.5703125" style="65" customWidth="1"/>
    <col min="14865" max="14865" width="4.5703125" style="65" customWidth="1"/>
    <col min="14866" max="14866" width="1.140625" style="65" customWidth="1"/>
    <col min="14867" max="14867" width="7.85546875" style="65" customWidth="1"/>
    <col min="14868" max="14868" width="5.7109375" style="65" customWidth="1"/>
    <col min="14869" max="14869" width="1.7109375" style="65" customWidth="1"/>
    <col min="14870" max="14870" width="1.5703125" style="65" customWidth="1"/>
    <col min="14871" max="15104" width="9.140625" style="65"/>
    <col min="15105" max="15105" width="3.28515625" style="65" customWidth="1"/>
    <col min="15106" max="15106" width="8.5703125" style="65" customWidth="1"/>
    <col min="15107" max="15107" width="11.5703125" style="65" customWidth="1"/>
    <col min="15108" max="15108" width="10.140625" style="65" customWidth="1"/>
    <col min="15109" max="15109" width="4" style="65" customWidth="1"/>
    <col min="15110" max="15110" width="13.5703125" style="65" customWidth="1"/>
    <col min="15111" max="15111" width="7" style="65" customWidth="1"/>
    <col min="15112" max="15112" width="5.28515625" style="65" customWidth="1"/>
    <col min="15113" max="15113" width="8.42578125" style="65" customWidth="1"/>
    <col min="15114" max="15114" width="0" style="65" hidden="1" customWidth="1"/>
    <col min="15115" max="15115" width="11.42578125" style="65" customWidth="1"/>
    <col min="15116" max="15117" width="13.7109375" style="65" customWidth="1"/>
    <col min="15118" max="15118" width="4.7109375" style="65" customWidth="1"/>
    <col min="15119" max="15119" width="5.28515625" style="65" customWidth="1"/>
    <col min="15120" max="15120" width="3.5703125" style="65" customWidth="1"/>
    <col min="15121" max="15121" width="4.5703125" style="65" customWidth="1"/>
    <col min="15122" max="15122" width="1.140625" style="65" customWidth="1"/>
    <col min="15123" max="15123" width="7.85546875" style="65" customWidth="1"/>
    <col min="15124" max="15124" width="5.7109375" style="65" customWidth="1"/>
    <col min="15125" max="15125" width="1.7109375" style="65" customWidth="1"/>
    <col min="15126" max="15126" width="1.5703125" style="65" customWidth="1"/>
    <col min="15127" max="15360" width="9.140625" style="65"/>
    <col min="15361" max="15361" width="3.28515625" style="65" customWidth="1"/>
    <col min="15362" max="15362" width="8.5703125" style="65" customWidth="1"/>
    <col min="15363" max="15363" width="11.5703125" style="65" customWidth="1"/>
    <col min="15364" max="15364" width="10.140625" style="65" customWidth="1"/>
    <col min="15365" max="15365" width="4" style="65" customWidth="1"/>
    <col min="15366" max="15366" width="13.5703125" style="65" customWidth="1"/>
    <col min="15367" max="15367" width="7" style="65" customWidth="1"/>
    <col min="15368" max="15368" width="5.28515625" style="65" customWidth="1"/>
    <col min="15369" max="15369" width="8.42578125" style="65" customWidth="1"/>
    <col min="15370" max="15370" width="0" style="65" hidden="1" customWidth="1"/>
    <col min="15371" max="15371" width="11.42578125" style="65" customWidth="1"/>
    <col min="15372" max="15373" width="13.7109375" style="65" customWidth="1"/>
    <col min="15374" max="15374" width="4.7109375" style="65" customWidth="1"/>
    <col min="15375" max="15375" width="5.28515625" style="65" customWidth="1"/>
    <col min="15376" max="15376" width="3.5703125" style="65" customWidth="1"/>
    <col min="15377" max="15377" width="4.5703125" style="65" customWidth="1"/>
    <col min="15378" max="15378" width="1.140625" style="65" customWidth="1"/>
    <col min="15379" max="15379" width="7.85546875" style="65" customWidth="1"/>
    <col min="15380" max="15380" width="5.7109375" style="65" customWidth="1"/>
    <col min="15381" max="15381" width="1.7109375" style="65" customWidth="1"/>
    <col min="15382" max="15382" width="1.5703125" style="65" customWidth="1"/>
    <col min="15383" max="15616" width="9.140625" style="65"/>
    <col min="15617" max="15617" width="3.28515625" style="65" customWidth="1"/>
    <col min="15618" max="15618" width="8.5703125" style="65" customWidth="1"/>
    <col min="15619" max="15619" width="11.5703125" style="65" customWidth="1"/>
    <col min="15620" max="15620" width="10.140625" style="65" customWidth="1"/>
    <col min="15621" max="15621" width="4" style="65" customWidth="1"/>
    <col min="15622" max="15622" width="13.5703125" style="65" customWidth="1"/>
    <col min="15623" max="15623" width="7" style="65" customWidth="1"/>
    <col min="15624" max="15624" width="5.28515625" style="65" customWidth="1"/>
    <col min="15625" max="15625" width="8.42578125" style="65" customWidth="1"/>
    <col min="15626" max="15626" width="0" style="65" hidden="1" customWidth="1"/>
    <col min="15627" max="15627" width="11.42578125" style="65" customWidth="1"/>
    <col min="15628" max="15629" width="13.7109375" style="65" customWidth="1"/>
    <col min="15630" max="15630" width="4.7109375" style="65" customWidth="1"/>
    <col min="15631" max="15631" width="5.28515625" style="65" customWidth="1"/>
    <col min="15632" max="15632" width="3.5703125" style="65" customWidth="1"/>
    <col min="15633" max="15633" width="4.5703125" style="65" customWidth="1"/>
    <col min="15634" max="15634" width="1.140625" style="65" customWidth="1"/>
    <col min="15635" max="15635" width="7.85546875" style="65" customWidth="1"/>
    <col min="15636" max="15636" width="5.7109375" style="65" customWidth="1"/>
    <col min="15637" max="15637" width="1.7109375" style="65" customWidth="1"/>
    <col min="15638" max="15638" width="1.5703125" style="65" customWidth="1"/>
    <col min="15639" max="15872" width="9.140625" style="65"/>
    <col min="15873" max="15873" width="3.28515625" style="65" customWidth="1"/>
    <col min="15874" max="15874" width="8.5703125" style="65" customWidth="1"/>
    <col min="15875" max="15875" width="11.5703125" style="65" customWidth="1"/>
    <col min="15876" max="15876" width="10.140625" style="65" customWidth="1"/>
    <col min="15877" max="15877" width="4" style="65" customWidth="1"/>
    <col min="15878" max="15878" width="13.5703125" style="65" customWidth="1"/>
    <col min="15879" max="15879" width="7" style="65" customWidth="1"/>
    <col min="15880" max="15880" width="5.28515625" style="65" customWidth="1"/>
    <col min="15881" max="15881" width="8.42578125" style="65" customWidth="1"/>
    <col min="15882" max="15882" width="0" style="65" hidden="1" customWidth="1"/>
    <col min="15883" max="15883" width="11.42578125" style="65" customWidth="1"/>
    <col min="15884" max="15885" width="13.7109375" style="65" customWidth="1"/>
    <col min="15886" max="15886" width="4.7109375" style="65" customWidth="1"/>
    <col min="15887" max="15887" width="5.28515625" style="65" customWidth="1"/>
    <col min="15888" max="15888" width="3.5703125" style="65" customWidth="1"/>
    <col min="15889" max="15889" width="4.5703125" style="65" customWidth="1"/>
    <col min="15890" max="15890" width="1.140625" style="65" customWidth="1"/>
    <col min="15891" max="15891" width="7.85546875" style="65" customWidth="1"/>
    <col min="15892" max="15892" width="5.7109375" style="65" customWidth="1"/>
    <col min="15893" max="15893" width="1.7109375" style="65" customWidth="1"/>
    <col min="15894" max="15894" width="1.5703125" style="65" customWidth="1"/>
    <col min="15895" max="16128" width="9.140625" style="65"/>
    <col min="16129" max="16129" width="3.28515625" style="65" customWidth="1"/>
    <col min="16130" max="16130" width="8.5703125" style="65" customWidth="1"/>
    <col min="16131" max="16131" width="11.5703125" style="65" customWidth="1"/>
    <col min="16132" max="16132" width="10.140625" style="65" customWidth="1"/>
    <col min="16133" max="16133" width="4" style="65" customWidth="1"/>
    <col min="16134" max="16134" width="13.5703125" style="65" customWidth="1"/>
    <col min="16135" max="16135" width="7" style="65" customWidth="1"/>
    <col min="16136" max="16136" width="5.28515625" style="65" customWidth="1"/>
    <col min="16137" max="16137" width="8.42578125" style="65" customWidth="1"/>
    <col min="16138" max="16138" width="0" style="65" hidden="1" customWidth="1"/>
    <col min="16139" max="16139" width="11.42578125" style="65" customWidth="1"/>
    <col min="16140" max="16141" width="13.7109375" style="65" customWidth="1"/>
    <col min="16142" max="16142" width="4.7109375" style="65" customWidth="1"/>
    <col min="16143" max="16143" width="5.28515625" style="65" customWidth="1"/>
    <col min="16144" max="16144" width="3.5703125" style="65" customWidth="1"/>
    <col min="16145" max="16145" width="4.5703125" style="65" customWidth="1"/>
    <col min="16146" max="16146" width="1.140625" style="65" customWidth="1"/>
    <col min="16147" max="16147" width="7.85546875" style="65" customWidth="1"/>
    <col min="16148" max="16148" width="5.7109375" style="65" customWidth="1"/>
    <col min="16149" max="16149" width="1.7109375" style="65" customWidth="1"/>
    <col min="16150" max="16150" width="1.5703125" style="65" customWidth="1"/>
    <col min="16151" max="16384" width="9.140625" style="65"/>
  </cols>
  <sheetData>
    <row r="1" spans="2:21" ht="4.5" customHeight="1" x14ac:dyDescent="0.2"/>
    <row r="2" spans="2:21" x14ac:dyDescent="0.2">
      <c r="P2" s="66" t="s">
        <v>42</v>
      </c>
      <c r="Q2" s="67"/>
      <c r="S2" s="68">
        <v>45958.43153501911</v>
      </c>
      <c r="T2" s="67"/>
    </row>
    <row r="3" spans="2:21" ht="12.75" customHeight="1" x14ac:dyDescent="0.2">
      <c r="B3" s="71" t="s">
        <v>172</v>
      </c>
      <c r="C3" s="67"/>
      <c r="D3" s="67"/>
      <c r="E3" s="67"/>
      <c r="F3" s="67"/>
      <c r="P3" s="67"/>
      <c r="Q3" s="67"/>
      <c r="S3" s="67"/>
      <c r="T3" s="67"/>
    </row>
    <row r="4" spans="2:21" x14ac:dyDescent="0.2">
      <c r="B4" s="67"/>
      <c r="C4" s="67"/>
      <c r="D4" s="67"/>
      <c r="E4" s="67"/>
      <c r="F4" s="67"/>
    </row>
    <row r="5" spans="2:21" ht="409.6" hidden="1" customHeight="1" x14ac:dyDescent="0.2"/>
    <row r="6" spans="2:21" x14ac:dyDescent="0.2">
      <c r="B6" s="71" t="s">
        <v>43</v>
      </c>
      <c r="C6" s="67"/>
      <c r="D6" s="67"/>
      <c r="E6" s="67"/>
      <c r="O6" s="66" t="s">
        <v>44</v>
      </c>
      <c r="P6" s="67"/>
      <c r="Q6" s="67"/>
      <c r="S6" s="72">
        <v>45958.431535053853</v>
      </c>
      <c r="T6" s="67"/>
    </row>
    <row r="7" spans="2:21" ht="12.75" customHeight="1" x14ac:dyDescent="0.2">
      <c r="B7" s="67"/>
      <c r="C7" s="67"/>
      <c r="D7" s="67"/>
      <c r="E7" s="67"/>
      <c r="F7" s="87" t="s">
        <v>204</v>
      </c>
      <c r="G7" s="87"/>
      <c r="H7" s="87"/>
      <c r="I7" s="87"/>
      <c r="J7" s="87"/>
      <c r="K7" s="87"/>
      <c r="L7" s="87"/>
      <c r="M7" s="87"/>
      <c r="O7" s="67"/>
      <c r="P7" s="67"/>
      <c r="Q7" s="67"/>
      <c r="S7" s="67"/>
      <c r="T7" s="67"/>
    </row>
    <row r="8" spans="2:21" x14ac:dyDescent="0.2">
      <c r="B8" s="71" t="s">
        <v>46</v>
      </c>
      <c r="C8" s="67"/>
      <c r="D8" s="67"/>
      <c r="F8" s="87"/>
      <c r="G8" s="87"/>
      <c r="H8" s="87"/>
      <c r="I8" s="87"/>
      <c r="J8" s="87"/>
      <c r="K8" s="87"/>
      <c r="L8" s="87"/>
      <c r="M8" s="87"/>
    </row>
    <row r="9" spans="2:21" ht="24" customHeight="1" x14ac:dyDescent="0.2"/>
    <row r="10" spans="2:21" ht="13.5" thickBot="1" x14ac:dyDescent="0.25">
      <c r="B10" s="73"/>
      <c r="C10" s="73"/>
      <c r="H10" s="74"/>
      <c r="I10" s="67"/>
      <c r="J10" s="75"/>
      <c r="K10" s="75"/>
      <c r="L10" s="75"/>
      <c r="M10" s="75"/>
      <c r="N10" s="74"/>
      <c r="O10" s="67"/>
      <c r="P10" s="67"/>
      <c r="Q10" s="74"/>
      <c r="R10" s="67"/>
      <c r="S10" s="67"/>
      <c r="T10" s="74"/>
      <c r="U10" s="67"/>
    </row>
    <row r="11" spans="2:21" ht="24" thickTop="1" thickBot="1" x14ac:dyDescent="0.25">
      <c r="B11" s="76" t="s">
        <v>47</v>
      </c>
      <c r="C11" s="76" t="s">
        <v>48</v>
      </c>
      <c r="D11" s="77" t="s">
        <v>49</v>
      </c>
      <c r="E11" s="78"/>
      <c r="F11" s="78"/>
      <c r="G11" s="78"/>
      <c r="H11" s="79" t="s">
        <v>29</v>
      </c>
      <c r="I11" s="78"/>
      <c r="J11" s="80" t="s">
        <v>50</v>
      </c>
      <c r="K11" s="80" t="s">
        <v>51</v>
      </c>
      <c r="L11" s="80" t="s">
        <v>52</v>
      </c>
      <c r="M11" s="80" t="s">
        <v>53</v>
      </c>
      <c r="N11" s="79" t="s">
        <v>54</v>
      </c>
      <c r="O11" s="78"/>
      <c r="P11" s="78"/>
      <c r="Q11" s="79" t="s">
        <v>55</v>
      </c>
      <c r="R11" s="78"/>
      <c r="S11" s="78"/>
      <c r="T11" s="81"/>
      <c r="U11" s="78"/>
    </row>
    <row r="12" spans="2:21" ht="13.5" thickTop="1" x14ac:dyDescent="0.2">
      <c r="B12" s="82"/>
      <c r="C12" s="82"/>
      <c r="D12" s="83" t="s">
        <v>56</v>
      </c>
      <c r="E12" s="67"/>
      <c r="F12" s="67"/>
      <c r="G12" s="67"/>
      <c r="H12" s="84">
        <v>10003198.93</v>
      </c>
      <c r="I12" s="67"/>
      <c r="J12" s="85">
        <v>0</v>
      </c>
      <c r="K12" s="85">
        <f>+K13+K15+K20</f>
        <v>6239070.5100000007</v>
      </c>
      <c r="L12" s="85">
        <v>10003198.93</v>
      </c>
      <c r="M12" s="85">
        <v>8569268.3399999999</v>
      </c>
      <c r="N12" s="84">
        <v>8400858.3399999999</v>
      </c>
      <c r="O12" s="67"/>
      <c r="P12" s="67"/>
      <c r="Q12" s="84">
        <v>8398058.3399999999</v>
      </c>
      <c r="R12" s="67"/>
      <c r="S12" s="67"/>
      <c r="T12" s="74"/>
      <c r="U12" s="67"/>
    </row>
    <row r="13" spans="2:21" x14ac:dyDescent="0.2">
      <c r="B13" s="82"/>
      <c r="C13" s="82" t="s">
        <v>205</v>
      </c>
      <c r="D13" s="83" t="s">
        <v>206</v>
      </c>
      <c r="E13" s="67"/>
      <c r="F13" s="67"/>
      <c r="G13" s="67"/>
      <c r="H13" s="84">
        <v>0</v>
      </c>
      <c r="I13" s="67"/>
      <c r="J13" s="85">
        <v>0</v>
      </c>
      <c r="K13" s="85">
        <v>0</v>
      </c>
      <c r="L13" s="85">
        <v>0</v>
      </c>
      <c r="M13" s="85">
        <v>0</v>
      </c>
      <c r="N13" s="84">
        <v>0</v>
      </c>
      <c r="O13" s="67"/>
      <c r="P13" s="67"/>
      <c r="Q13" s="84">
        <v>0</v>
      </c>
      <c r="R13" s="67"/>
      <c r="S13" s="67"/>
      <c r="T13" s="74"/>
      <c r="U13" s="67"/>
    </row>
    <row r="14" spans="2:21" x14ac:dyDescent="0.2">
      <c r="B14" s="82"/>
      <c r="C14" s="82" t="s">
        <v>207</v>
      </c>
      <c r="D14" s="83" t="s">
        <v>208</v>
      </c>
      <c r="E14" s="67"/>
      <c r="F14" s="67"/>
      <c r="G14" s="67"/>
      <c r="H14" s="84">
        <v>0</v>
      </c>
      <c r="I14" s="67"/>
      <c r="J14" s="85">
        <v>0</v>
      </c>
      <c r="K14" s="85">
        <v>0</v>
      </c>
      <c r="L14" s="85">
        <v>0</v>
      </c>
      <c r="M14" s="85">
        <v>0</v>
      </c>
      <c r="N14" s="84">
        <v>0</v>
      </c>
      <c r="O14" s="67"/>
      <c r="P14" s="67"/>
      <c r="Q14" s="84">
        <v>0</v>
      </c>
      <c r="R14" s="67"/>
      <c r="S14" s="67"/>
      <c r="T14" s="74"/>
      <c r="U14" s="67"/>
    </row>
    <row r="15" spans="2:21" x14ac:dyDescent="0.2">
      <c r="B15" s="82"/>
      <c r="C15" s="82" t="s">
        <v>209</v>
      </c>
      <c r="D15" s="83" t="s">
        <v>210</v>
      </c>
      <c r="E15" s="67"/>
      <c r="F15" s="67"/>
      <c r="G15" s="67"/>
      <c r="H15" s="84">
        <v>9995048.9299999997</v>
      </c>
      <c r="I15" s="67"/>
      <c r="J15" s="85">
        <v>0</v>
      </c>
      <c r="K15" s="85">
        <f>+SUM(K16:K19)</f>
        <v>6239070.5100000007</v>
      </c>
      <c r="L15" s="85">
        <v>10001698.93</v>
      </c>
      <c r="M15" s="85">
        <v>8567768.3399999999</v>
      </c>
      <c r="N15" s="84">
        <v>8399358.3399999999</v>
      </c>
      <c r="O15" s="67"/>
      <c r="P15" s="67"/>
      <c r="Q15" s="84">
        <v>8396558.3399999999</v>
      </c>
      <c r="R15" s="67"/>
      <c r="S15" s="67"/>
      <c r="T15" s="74"/>
      <c r="U15" s="67"/>
    </row>
    <row r="16" spans="2:21" x14ac:dyDescent="0.2">
      <c r="B16" s="82"/>
      <c r="C16" s="82" t="s">
        <v>211</v>
      </c>
      <c r="D16" s="83" t="s">
        <v>212</v>
      </c>
      <c r="E16" s="67"/>
      <c r="F16" s="67"/>
      <c r="G16" s="67"/>
      <c r="H16" s="84">
        <v>9202624.5099999998</v>
      </c>
      <c r="I16" s="67"/>
      <c r="J16" s="85">
        <v>0</v>
      </c>
      <c r="K16" s="85">
        <v>5880304.5300000003</v>
      </c>
      <c r="L16" s="85">
        <v>9209274.5099999998</v>
      </c>
      <c r="M16" s="85">
        <v>7704016.4500000002</v>
      </c>
      <c r="N16" s="84">
        <v>7699616.4500000002</v>
      </c>
      <c r="O16" s="67"/>
      <c r="P16" s="67"/>
      <c r="Q16" s="84">
        <v>7686216.4500000002</v>
      </c>
      <c r="R16" s="67"/>
      <c r="S16" s="67"/>
      <c r="T16" s="74"/>
      <c r="U16" s="67"/>
    </row>
    <row r="17" spans="2:21" x14ac:dyDescent="0.2">
      <c r="B17" s="82"/>
      <c r="C17" s="82" t="s">
        <v>213</v>
      </c>
      <c r="D17" s="83" t="s">
        <v>214</v>
      </c>
      <c r="E17" s="67"/>
      <c r="F17" s="67"/>
      <c r="G17" s="67"/>
      <c r="H17" s="84">
        <v>114600</v>
      </c>
      <c r="I17" s="67"/>
      <c r="J17" s="85">
        <v>0</v>
      </c>
      <c r="K17" s="85">
        <v>79200</v>
      </c>
      <c r="L17" s="85">
        <v>114600</v>
      </c>
      <c r="M17" s="85">
        <v>130800</v>
      </c>
      <c r="N17" s="84">
        <v>138600</v>
      </c>
      <c r="O17" s="67"/>
      <c r="P17" s="67"/>
      <c r="Q17" s="84">
        <v>151200</v>
      </c>
      <c r="R17" s="67"/>
      <c r="S17" s="67"/>
      <c r="T17" s="74"/>
      <c r="U17" s="67"/>
    </row>
    <row r="18" spans="2:21" x14ac:dyDescent="0.2">
      <c r="B18" s="82"/>
      <c r="C18" s="82" t="s">
        <v>215</v>
      </c>
      <c r="D18" s="83" t="s">
        <v>216</v>
      </c>
      <c r="E18" s="67"/>
      <c r="F18" s="67"/>
      <c r="G18" s="67"/>
      <c r="H18" s="84">
        <v>633310</v>
      </c>
      <c r="I18" s="67"/>
      <c r="J18" s="85">
        <v>0</v>
      </c>
      <c r="K18" s="85">
        <v>247967.61</v>
      </c>
      <c r="L18" s="85">
        <v>633310</v>
      </c>
      <c r="M18" s="85">
        <v>555701.89</v>
      </c>
      <c r="N18" s="84">
        <v>553891.89</v>
      </c>
      <c r="O18" s="67"/>
      <c r="P18" s="67"/>
      <c r="Q18" s="84">
        <v>551891.89</v>
      </c>
      <c r="R18" s="67"/>
      <c r="S18" s="67"/>
      <c r="T18" s="74"/>
      <c r="U18" s="67"/>
    </row>
    <row r="19" spans="2:21" x14ac:dyDescent="0.2">
      <c r="B19" s="82"/>
      <c r="C19" s="82" t="s">
        <v>217</v>
      </c>
      <c r="D19" s="83" t="s">
        <v>218</v>
      </c>
      <c r="E19" s="67"/>
      <c r="F19" s="67"/>
      <c r="G19" s="67"/>
      <c r="H19" s="84">
        <v>44514.42</v>
      </c>
      <c r="I19" s="67"/>
      <c r="J19" s="85">
        <v>0</v>
      </c>
      <c r="K19" s="85">
        <v>31598.37</v>
      </c>
      <c r="L19" s="85">
        <v>44514.42</v>
      </c>
      <c r="M19" s="85">
        <v>177250</v>
      </c>
      <c r="N19" s="84">
        <v>7250</v>
      </c>
      <c r="O19" s="67"/>
      <c r="P19" s="67"/>
      <c r="Q19" s="84">
        <v>7250</v>
      </c>
      <c r="R19" s="67"/>
      <c r="S19" s="67"/>
      <c r="T19" s="74"/>
      <c r="U19" s="67"/>
    </row>
    <row r="20" spans="2:21" x14ac:dyDescent="0.2">
      <c r="B20" s="82"/>
      <c r="C20" s="82" t="s">
        <v>219</v>
      </c>
      <c r="D20" s="83" t="s">
        <v>220</v>
      </c>
      <c r="E20" s="67"/>
      <c r="F20" s="67"/>
      <c r="G20" s="67"/>
      <c r="H20" s="84">
        <v>1500</v>
      </c>
      <c r="I20" s="67"/>
      <c r="J20" s="85">
        <v>0</v>
      </c>
      <c r="K20" s="85">
        <f>+K21</f>
        <v>0</v>
      </c>
      <c r="L20" s="85">
        <v>1500</v>
      </c>
      <c r="M20" s="85">
        <v>1500</v>
      </c>
      <c r="N20" s="84">
        <v>1500</v>
      </c>
      <c r="O20" s="67"/>
      <c r="P20" s="67"/>
      <c r="Q20" s="84">
        <v>1500</v>
      </c>
      <c r="R20" s="67"/>
      <c r="S20" s="67"/>
      <c r="T20" s="74"/>
      <c r="U20" s="67"/>
    </row>
    <row r="21" spans="2:21" x14ac:dyDescent="0.2">
      <c r="B21" s="82"/>
      <c r="C21" s="82" t="s">
        <v>221</v>
      </c>
      <c r="D21" s="83" t="s">
        <v>222</v>
      </c>
      <c r="E21" s="67"/>
      <c r="F21" s="67"/>
      <c r="G21" s="67"/>
      <c r="H21" s="84">
        <v>1500</v>
      </c>
      <c r="I21" s="67"/>
      <c r="J21" s="85">
        <v>0</v>
      </c>
      <c r="K21" s="85">
        <v>0</v>
      </c>
      <c r="L21" s="85">
        <v>1500</v>
      </c>
      <c r="M21" s="85">
        <v>1500</v>
      </c>
      <c r="N21" s="84">
        <v>1500</v>
      </c>
      <c r="O21" s="67"/>
      <c r="P21" s="67"/>
      <c r="Q21" s="84">
        <v>1500</v>
      </c>
      <c r="R21" s="67"/>
      <c r="S21" s="67"/>
      <c r="T21" s="74"/>
      <c r="U21" s="67"/>
    </row>
    <row r="22" spans="2:21" ht="409.6" hidden="1" customHeight="1" x14ac:dyDescent="0.2"/>
    <row r="23" spans="2:21" ht="9.75" customHeight="1" x14ac:dyDescent="0.2"/>
  </sheetData>
  <mergeCells count="67">
    <mergeCell ref="D20:G20"/>
    <mergeCell ref="H20:I20"/>
    <mergeCell ref="N20:P20"/>
    <mergeCell ref="Q20:S20"/>
    <mergeCell ref="T20:U20"/>
    <mergeCell ref="D21:G21"/>
    <mergeCell ref="H21:I21"/>
    <mergeCell ref="N21:P21"/>
    <mergeCell ref="Q21:S21"/>
    <mergeCell ref="T21:U21"/>
    <mergeCell ref="D18:G18"/>
    <mergeCell ref="H18:I18"/>
    <mergeCell ref="N18:P18"/>
    <mergeCell ref="Q18:S18"/>
    <mergeCell ref="T18:U18"/>
    <mergeCell ref="D19:G19"/>
    <mergeCell ref="H19:I19"/>
    <mergeCell ref="N19:P19"/>
    <mergeCell ref="Q19:S19"/>
    <mergeCell ref="T19:U19"/>
    <mergeCell ref="D16:G16"/>
    <mergeCell ref="H16:I16"/>
    <mergeCell ref="N16:P16"/>
    <mergeCell ref="Q16:S16"/>
    <mergeCell ref="T16:U16"/>
    <mergeCell ref="D17:G17"/>
    <mergeCell ref="H17:I17"/>
    <mergeCell ref="N17:P17"/>
    <mergeCell ref="Q17:S17"/>
    <mergeCell ref="T17:U17"/>
    <mergeCell ref="D14:G14"/>
    <mergeCell ref="H14:I14"/>
    <mergeCell ref="N14:P14"/>
    <mergeCell ref="Q14:S14"/>
    <mergeCell ref="T14:U14"/>
    <mergeCell ref="D15:G15"/>
    <mergeCell ref="H15:I15"/>
    <mergeCell ref="N15:P15"/>
    <mergeCell ref="Q15:S15"/>
    <mergeCell ref="T15:U15"/>
    <mergeCell ref="D12:G12"/>
    <mergeCell ref="H12:I12"/>
    <mergeCell ref="N12:P12"/>
    <mergeCell ref="Q12:S12"/>
    <mergeCell ref="T12:U12"/>
    <mergeCell ref="D13:G13"/>
    <mergeCell ref="H13:I13"/>
    <mergeCell ref="N13:P13"/>
    <mergeCell ref="Q13:S13"/>
    <mergeCell ref="T13:U13"/>
    <mergeCell ref="H10:I10"/>
    <mergeCell ref="N10:P10"/>
    <mergeCell ref="Q10:S10"/>
    <mergeCell ref="T10:U10"/>
    <mergeCell ref="D11:G11"/>
    <mergeCell ref="H11:I11"/>
    <mergeCell ref="N11:P11"/>
    <mergeCell ref="Q11:S11"/>
    <mergeCell ref="T11:U11"/>
    <mergeCell ref="P2:Q3"/>
    <mergeCell ref="S2:T3"/>
    <mergeCell ref="B3:F4"/>
    <mergeCell ref="B6:E7"/>
    <mergeCell ref="O6:Q7"/>
    <mergeCell ref="S6:T7"/>
    <mergeCell ref="F7:M8"/>
    <mergeCell ref="B8:D8"/>
  </mergeCells>
  <pageMargins left="0" right="0" top="9.8425196850393706E-2" bottom="0.41753937007874015" header="9.8425196850393706E-2" footer="9.8425196850393706E-2"/>
  <pageSetup paperSize="9" orientation="landscape" verticalDpi="0" r:id="rId1"/>
  <headerFooter alignWithMargins="0">
    <oddFooter xml:space="preserve">&amp;L&amp;"Arial"&amp;8 Lista: LCW147TREW &amp;C&amp;"Arial"&amp;8 Stranica 
&amp;B&amp;P&amp;B &amp;R&amp;"Arial"&amp;8 * OBRADA LC *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147FC-68BC-4B0D-A8BA-F7483DEA0FE3}">
  <dimension ref="B1:U22"/>
  <sheetViews>
    <sheetView showGridLines="0" workbookViewId="0">
      <pane ySplit="9" topLeftCell="A10" activePane="bottomLeft" state="frozenSplit"/>
      <selection pane="bottomLeft" activeCell="B16" sqref="B16:U16"/>
    </sheetView>
  </sheetViews>
  <sheetFormatPr defaultRowHeight="12.75" x14ac:dyDescent="0.2"/>
  <cols>
    <col min="1" max="1" width="3.28515625" style="65" customWidth="1"/>
    <col min="2" max="2" width="8.5703125" style="65" customWidth="1"/>
    <col min="3" max="3" width="9.140625" style="65" customWidth="1"/>
    <col min="4" max="4" width="10.140625" style="65" customWidth="1"/>
    <col min="5" max="5" width="4" style="65" customWidth="1"/>
    <col min="6" max="6" width="13.42578125" style="65" customWidth="1"/>
    <col min="7" max="7" width="7" style="65" customWidth="1"/>
    <col min="8" max="8" width="5.28515625" style="65" customWidth="1"/>
    <col min="9" max="9" width="8.42578125" style="65" customWidth="1"/>
    <col min="10" max="10" width="13.7109375" style="65" hidden="1" customWidth="1"/>
    <col min="11" max="11" width="11.42578125" style="65" customWidth="1"/>
    <col min="12" max="13" width="13.7109375" style="65" customWidth="1"/>
    <col min="14" max="14" width="4.7109375" style="65" customWidth="1"/>
    <col min="15" max="15" width="5.28515625" style="65" customWidth="1"/>
    <col min="16" max="16" width="3.5703125" style="65" customWidth="1"/>
    <col min="17" max="17" width="4.5703125" style="65" customWidth="1"/>
    <col min="18" max="18" width="1.140625" style="65" customWidth="1"/>
    <col min="19" max="19" width="7.85546875" style="65" customWidth="1"/>
    <col min="20" max="20" width="5.7109375" style="65" customWidth="1"/>
    <col min="21" max="21" width="1.7109375" style="65" customWidth="1"/>
    <col min="22" max="22" width="1.5703125" style="65" customWidth="1"/>
    <col min="23" max="256" width="9.140625" style="65"/>
    <col min="257" max="257" width="3.28515625" style="65" customWidth="1"/>
    <col min="258" max="258" width="8.5703125" style="65" customWidth="1"/>
    <col min="259" max="259" width="9.140625" style="65"/>
    <col min="260" max="260" width="10.140625" style="65" customWidth="1"/>
    <col min="261" max="261" width="4" style="65" customWidth="1"/>
    <col min="262" max="262" width="13.42578125" style="65" customWidth="1"/>
    <col min="263" max="263" width="7" style="65" customWidth="1"/>
    <col min="264" max="264" width="5.28515625" style="65" customWidth="1"/>
    <col min="265" max="265" width="8.42578125" style="65" customWidth="1"/>
    <col min="266" max="266" width="0" style="65" hidden="1" customWidth="1"/>
    <col min="267" max="267" width="11.42578125" style="65" customWidth="1"/>
    <col min="268" max="269" width="13.7109375" style="65" customWidth="1"/>
    <col min="270" max="270" width="4.7109375" style="65" customWidth="1"/>
    <col min="271" max="271" width="5.28515625" style="65" customWidth="1"/>
    <col min="272" max="272" width="3.5703125" style="65" customWidth="1"/>
    <col min="273" max="273" width="4.5703125" style="65" customWidth="1"/>
    <col min="274" max="274" width="1.140625" style="65" customWidth="1"/>
    <col min="275" max="275" width="7.85546875" style="65" customWidth="1"/>
    <col min="276" max="276" width="5.7109375" style="65" customWidth="1"/>
    <col min="277" max="277" width="1.7109375" style="65" customWidth="1"/>
    <col min="278" max="278" width="1.5703125" style="65" customWidth="1"/>
    <col min="279" max="512" width="9.140625" style="65"/>
    <col min="513" max="513" width="3.28515625" style="65" customWidth="1"/>
    <col min="514" max="514" width="8.5703125" style="65" customWidth="1"/>
    <col min="515" max="515" width="9.140625" style="65"/>
    <col min="516" max="516" width="10.140625" style="65" customWidth="1"/>
    <col min="517" max="517" width="4" style="65" customWidth="1"/>
    <col min="518" max="518" width="13.42578125" style="65" customWidth="1"/>
    <col min="519" max="519" width="7" style="65" customWidth="1"/>
    <col min="520" max="520" width="5.28515625" style="65" customWidth="1"/>
    <col min="521" max="521" width="8.42578125" style="65" customWidth="1"/>
    <col min="522" max="522" width="0" style="65" hidden="1" customWidth="1"/>
    <col min="523" max="523" width="11.42578125" style="65" customWidth="1"/>
    <col min="524" max="525" width="13.7109375" style="65" customWidth="1"/>
    <col min="526" max="526" width="4.7109375" style="65" customWidth="1"/>
    <col min="527" max="527" width="5.28515625" style="65" customWidth="1"/>
    <col min="528" max="528" width="3.5703125" style="65" customWidth="1"/>
    <col min="529" max="529" width="4.5703125" style="65" customWidth="1"/>
    <col min="530" max="530" width="1.140625" style="65" customWidth="1"/>
    <col min="531" max="531" width="7.85546875" style="65" customWidth="1"/>
    <col min="532" max="532" width="5.7109375" style="65" customWidth="1"/>
    <col min="533" max="533" width="1.7109375" style="65" customWidth="1"/>
    <col min="534" max="534" width="1.5703125" style="65" customWidth="1"/>
    <col min="535" max="768" width="9.140625" style="65"/>
    <col min="769" max="769" width="3.28515625" style="65" customWidth="1"/>
    <col min="770" max="770" width="8.5703125" style="65" customWidth="1"/>
    <col min="771" max="771" width="9.140625" style="65"/>
    <col min="772" max="772" width="10.140625" style="65" customWidth="1"/>
    <col min="773" max="773" width="4" style="65" customWidth="1"/>
    <col min="774" max="774" width="13.42578125" style="65" customWidth="1"/>
    <col min="775" max="775" width="7" style="65" customWidth="1"/>
    <col min="776" max="776" width="5.28515625" style="65" customWidth="1"/>
    <col min="777" max="777" width="8.42578125" style="65" customWidth="1"/>
    <col min="778" max="778" width="0" style="65" hidden="1" customWidth="1"/>
    <col min="779" max="779" width="11.42578125" style="65" customWidth="1"/>
    <col min="780" max="781" width="13.7109375" style="65" customWidth="1"/>
    <col min="782" max="782" width="4.7109375" style="65" customWidth="1"/>
    <col min="783" max="783" width="5.28515625" style="65" customWidth="1"/>
    <col min="784" max="784" width="3.5703125" style="65" customWidth="1"/>
    <col min="785" max="785" width="4.5703125" style="65" customWidth="1"/>
    <col min="786" max="786" width="1.140625" style="65" customWidth="1"/>
    <col min="787" max="787" width="7.85546875" style="65" customWidth="1"/>
    <col min="788" max="788" width="5.7109375" style="65" customWidth="1"/>
    <col min="789" max="789" width="1.7109375" style="65" customWidth="1"/>
    <col min="790" max="790" width="1.5703125" style="65" customWidth="1"/>
    <col min="791" max="1024" width="9.140625" style="65"/>
    <col min="1025" max="1025" width="3.28515625" style="65" customWidth="1"/>
    <col min="1026" max="1026" width="8.5703125" style="65" customWidth="1"/>
    <col min="1027" max="1027" width="9.140625" style="65"/>
    <col min="1028" max="1028" width="10.140625" style="65" customWidth="1"/>
    <col min="1029" max="1029" width="4" style="65" customWidth="1"/>
    <col min="1030" max="1030" width="13.42578125" style="65" customWidth="1"/>
    <col min="1031" max="1031" width="7" style="65" customWidth="1"/>
    <col min="1032" max="1032" width="5.28515625" style="65" customWidth="1"/>
    <col min="1033" max="1033" width="8.42578125" style="65" customWidth="1"/>
    <col min="1034" max="1034" width="0" style="65" hidden="1" customWidth="1"/>
    <col min="1035" max="1035" width="11.42578125" style="65" customWidth="1"/>
    <col min="1036" max="1037" width="13.7109375" style="65" customWidth="1"/>
    <col min="1038" max="1038" width="4.7109375" style="65" customWidth="1"/>
    <col min="1039" max="1039" width="5.28515625" style="65" customWidth="1"/>
    <col min="1040" max="1040" width="3.5703125" style="65" customWidth="1"/>
    <col min="1041" max="1041" width="4.5703125" style="65" customWidth="1"/>
    <col min="1042" max="1042" width="1.140625" style="65" customWidth="1"/>
    <col min="1043" max="1043" width="7.85546875" style="65" customWidth="1"/>
    <col min="1044" max="1044" width="5.7109375" style="65" customWidth="1"/>
    <col min="1045" max="1045" width="1.7109375" style="65" customWidth="1"/>
    <col min="1046" max="1046" width="1.5703125" style="65" customWidth="1"/>
    <col min="1047" max="1280" width="9.140625" style="65"/>
    <col min="1281" max="1281" width="3.28515625" style="65" customWidth="1"/>
    <col min="1282" max="1282" width="8.5703125" style="65" customWidth="1"/>
    <col min="1283" max="1283" width="9.140625" style="65"/>
    <col min="1284" max="1284" width="10.140625" style="65" customWidth="1"/>
    <col min="1285" max="1285" width="4" style="65" customWidth="1"/>
    <col min="1286" max="1286" width="13.42578125" style="65" customWidth="1"/>
    <col min="1287" max="1287" width="7" style="65" customWidth="1"/>
    <col min="1288" max="1288" width="5.28515625" style="65" customWidth="1"/>
    <col min="1289" max="1289" width="8.42578125" style="65" customWidth="1"/>
    <col min="1290" max="1290" width="0" style="65" hidden="1" customWidth="1"/>
    <col min="1291" max="1291" width="11.42578125" style="65" customWidth="1"/>
    <col min="1292" max="1293" width="13.7109375" style="65" customWidth="1"/>
    <col min="1294" max="1294" width="4.7109375" style="65" customWidth="1"/>
    <col min="1295" max="1295" width="5.28515625" style="65" customWidth="1"/>
    <col min="1296" max="1296" width="3.5703125" style="65" customWidth="1"/>
    <col min="1297" max="1297" width="4.5703125" style="65" customWidth="1"/>
    <col min="1298" max="1298" width="1.140625" style="65" customWidth="1"/>
    <col min="1299" max="1299" width="7.85546875" style="65" customWidth="1"/>
    <col min="1300" max="1300" width="5.7109375" style="65" customWidth="1"/>
    <col min="1301" max="1301" width="1.7109375" style="65" customWidth="1"/>
    <col min="1302" max="1302" width="1.5703125" style="65" customWidth="1"/>
    <col min="1303" max="1536" width="9.140625" style="65"/>
    <col min="1537" max="1537" width="3.28515625" style="65" customWidth="1"/>
    <col min="1538" max="1538" width="8.5703125" style="65" customWidth="1"/>
    <col min="1539" max="1539" width="9.140625" style="65"/>
    <col min="1540" max="1540" width="10.140625" style="65" customWidth="1"/>
    <col min="1541" max="1541" width="4" style="65" customWidth="1"/>
    <col min="1542" max="1542" width="13.42578125" style="65" customWidth="1"/>
    <col min="1543" max="1543" width="7" style="65" customWidth="1"/>
    <col min="1544" max="1544" width="5.28515625" style="65" customWidth="1"/>
    <col min="1545" max="1545" width="8.42578125" style="65" customWidth="1"/>
    <col min="1546" max="1546" width="0" style="65" hidden="1" customWidth="1"/>
    <col min="1547" max="1547" width="11.42578125" style="65" customWidth="1"/>
    <col min="1548" max="1549" width="13.7109375" style="65" customWidth="1"/>
    <col min="1550" max="1550" width="4.7109375" style="65" customWidth="1"/>
    <col min="1551" max="1551" width="5.28515625" style="65" customWidth="1"/>
    <col min="1552" max="1552" width="3.5703125" style="65" customWidth="1"/>
    <col min="1553" max="1553" width="4.5703125" style="65" customWidth="1"/>
    <col min="1554" max="1554" width="1.140625" style="65" customWidth="1"/>
    <col min="1555" max="1555" width="7.85546875" style="65" customWidth="1"/>
    <col min="1556" max="1556" width="5.7109375" style="65" customWidth="1"/>
    <col min="1557" max="1557" width="1.7109375" style="65" customWidth="1"/>
    <col min="1558" max="1558" width="1.5703125" style="65" customWidth="1"/>
    <col min="1559" max="1792" width="9.140625" style="65"/>
    <col min="1793" max="1793" width="3.28515625" style="65" customWidth="1"/>
    <col min="1794" max="1794" width="8.5703125" style="65" customWidth="1"/>
    <col min="1795" max="1795" width="9.140625" style="65"/>
    <col min="1796" max="1796" width="10.140625" style="65" customWidth="1"/>
    <col min="1797" max="1797" width="4" style="65" customWidth="1"/>
    <col min="1798" max="1798" width="13.42578125" style="65" customWidth="1"/>
    <col min="1799" max="1799" width="7" style="65" customWidth="1"/>
    <col min="1800" max="1800" width="5.28515625" style="65" customWidth="1"/>
    <col min="1801" max="1801" width="8.42578125" style="65" customWidth="1"/>
    <col min="1802" max="1802" width="0" style="65" hidden="1" customWidth="1"/>
    <col min="1803" max="1803" width="11.42578125" style="65" customWidth="1"/>
    <col min="1804" max="1805" width="13.7109375" style="65" customWidth="1"/>
    <col min="1806" max="1806" width="4.7109375" style="65" customWidth="1"/>
    <col min="1807" max="1807" width="5.28515625" style="65" customWidth="1"/>
    <col min="1808" max="1808" width="3.5703125" style="65" customWidth="1"/>
    <col min="1809" max="1809" width="4.5703125" style="65" customWidth="1"/>
    <col min="1810" max="1810" width="1.140625" style="65" customWidth="1"/>
    <col min="1811" max="1811" width="7.85546875" style="65" customWidth="1"/>
    <col min="1812" max="1812" width="5.7109375" style="65" customWidth="1"/>
    <col min="1813" max="1813" width="1.7109375" style="65" customWidth="1"/>
    <col min="1814" max="1814" width="1.5703125" style="65" customWidth="1"/>
    <col min="1815" max="2048" width="9.140625" style="65"/>
    <col min="2049" max="2049" width="3.28515625" style="65" customWidth="1"/>
    <col min="2050" max="2050" width="8.5703125" style="65" customWidth="1"/>
    <col min="2051" max="2051" width="9.140625" style="65"/>
    <col min="2052" max="2052" width="10.140625" style="65" customWidth="1"/>
    <col min="2053" max="2053" width="4" style="65" customWidth="1"/>
    <col min="2054" max="2054" width="13.42578125" style="65" customWidth="1"/>
    <col min="2055" max="2055" width="7" style="65" customWidth="1"/>
    <col min="2056" max="2056" width="5.28515625" style="65" customWidth="1"/>
    <col min="2057" max="2057" width="8.42578125" style="65" customWidth="1"/>
    <col min="2058" max="2058" width="0" style="65" hidden="1" customWidth="1"/>
    <col min="2059" max="2059" width="11.42578125" style="65" customWidth="1"/>
    <col min="2060" max="2061" width="13.7109375" style="65" customWidth="1"/>
    <col min="2062" max="2062" width="4.7109375" style="65" customWidth="1"/>
    <col min="2063" max="2063" width="5.28515625" style="65" customWidth="1"/>
    <col min="2064" max="2064" width="3.5703125" style="65" customWidth="1"/>
    <col min="2065" max="2065" width="4.5703125" style="65" customWidth="1"/>
    <col min="2066" max="2066" width="1.140625" style="65" customWidth="1"/>
    <col min="2067" max="2067" width="7.85546875" style="65" customWidth="1"/>
    <col min="2068" max="2068" width="5.7109375" style="65" customWidth="1"/>
    <col min="2069" max="2069" width="1.7109375" style="65" customWidth="1"/>
    <col min="2070" max="2070" width="1.5703125" style="65" customWidth="1"/>
    <col min="2071" max="2304" width="9.140625" style="65"/>
    <col min="2305" max="2305" width="3.28515625" style="65" customWidth="1"/>
    <col min="2306" max="2306" width="8.5703125" style="65" customWidth="1"/>
    <col min="2307" max="2307" width="9.140625" style="65"/>
    <col min="2308" max="2308" width="10.140625" style="65" customWidth="1"/>
    <col min="2309" max="2309" width="4" style="65" customWidth="1"/>
    <col min="2310" max="2310" width="13.42578125" style="65" customWidth="1"/>
    <col min="2311" max="2311" width="7" style="65" customWidth="1"/>
    <col min="2312" max="2312" width="5.28515625" style="65" customWidth="1"/>
    <col min="2313" max="2313" width="8.42578125" style="65" customWidth="1"/>
    <col min="2314" max="2314" width="0" style="65" hidden="1" customWidth="1"/>
    <col min="2315" max="2315" width="11.42578125" style="65" customWidth="1"/>
    <col min="2316" max="2317" width="13.7109375" style="65" customWidth="1"/>
    <col min="2318" max="2318" width="4.7109375" style="65" customWidth="1"/>
    <col min="2319" max="2319" width="5.28515625" style="65" customWidth="1"/>
    <col min="2320" max="2320" width="3.5703125" style="65" customWidth="1"/>
    <col min="2321" max="2321" width="4.5703125" style="65" customWidth="1"/>
    <col min="2322" max="2322" width="1.140625" style="65" customWidth="1"/>
    <col min="2323" max="2323" width="7.85546875" style="65" customWidth="1"/>
    <col min="2324" max="2324" width="5.7109375" style="65" customWidth="1"/>
    <col min="2325" max="2325" width="1.7109375" style="65" customWidth="1"/>
    <col min="2326" max="2326" width="1.5703125" style="65" customWidth="1"/>
    <col min="2327" max="2560" width="9.140625" style="65"/>
    <col min="2561" max="2561" width="3.28515625" style="65" customWidth="1"/>
    <col min="2562" max="2562" width="8.5703125" style="65" customWidth="1"/>
    <col min="2563" max="2563" width="9.140625" style="65"/>
    <col min="2564" max="2564" width="10.140625" style="65" customWidth="1"/>
    <col min="2565" max="2565" width="4" style="65" customWidth="1"/>
    <col min="2566" max="2566" width="13.42578125" style="65" customWidth="1"/>
    <col min="2567" max="2567" width="7" style="65" customWidth="1"/>
    <col min="2568" max="2568" width="5.28515625" style="65" customWidth="1"/>
    <col min="2569" max="2569" width="8.42578125" style="65" customWidth="1"/>
    <col min="2570" max="2570" width="0" style="65" hidden="1" customWidth="1"/>
    <col min="2571" max="2571" width="11.42578125" style="65" customWidth="1"/>
    <col min="2572" max="2573" width="13.7109375" style="65" customWidth="1"/>
    <col min="2574" max="2574" width="4.7109375" style="65" customWidth="1"/>
    <col min="2575" max="2575" width="5.28515625" style="65" customWidth="1"/>
    <col min="2576" max="2576" width="3.5703125" style="65" customWidth="1"/>
    <col min="2577" max="2577" width="4.5703125" style="65" customWidth="1"/>
    <col min="2578" max="2578" width="1.140625" style="65" customWidth="1"/>
    <col min="2579" max="2579" width="7.85546875" style="65" customWidth="1"/>
    <col min="2580" max="2580" width="5.7109375" style="65" customWidth="1"/>
    <col min="2581" max="2581" width="1.7109375" style="65" customWidth="1"/>
    <col min="2582" max="2582" width="1.5703125" style="65" customWidth="1"/>
    <col min="2583" max="2816" width="9.140625" style="65"/>
    <col min="2817" max="2817" width="3.28515625" style="65" customWidth="1"/>
    <col min="2818" max="2818" width="8.5703125" style="65" customWidth="1"/>
    <col min="2819" max="2819" width="9.140625" style="65"/>
    <col min="2820" max="2820" width="10.140625" style="65" customWidth="1"/>
    <col min="2821" max="2821" width="4" style="65" customWidth="1"/>
    <col min="2822" max="2822" width="13.42578125" style="65" customWidth="1"/>
    <col min="2823" max="2823" width="7" style="65" customWidth="1"/>
    <col min="2824" max="2824" width="5.28515625" style="65" customWidth="1"/>
    <col min="2825" max="2825" width="8.42578125" style="65" customWidth="1"/>
    <col min="2826" max="2826" width="0" style="65" hidden="1" customWidth="1"/>
    <col min="2827" max="2827" width="11.42578125" style="65" customWidth="1"/>
    <col min="2828" max="2829" width="13.7109375" style="65" customWidth="1"/>
    <col min="2830" max="2830" width="4.7109375" style="65" customWidth="1"/>
    <col min="2831" max="2831" width="5.28515625" style="65" customWidth="1"/>
    <col min="2832" max="2832" width="3.5703125" style="65" customWidth="1"/>
    <col min="2833" max="2833" width="4.5703125" style="65" customWidth="1"/>
    <col min="2834" max="2834" width="1.140625" style="65" customWidth="1"/>
    <col min="2835" max="2835" width="7.85546875" style="65" customWidth="1"/>
    <col min="2836" max="2836" width="5.7109375" style="65" customWidth="1"/>
    <col min="2837" max="2837" width="1.7109375" style="65" customWidth="1"/>
    <col min="2838" max="2838" width="1.5703125" style="65" customWidth="1"/>
    <col min="2839" max="3072" width="9.140625" style="65"/>
    <col min="3073" max="3073" width="3.28515625" style="65" customWidth="1"/>
    <col min="3074" max="3074" width="8.5703125" style="65" customWidth="1"/>
    <col min="3075" max="3075" width="9.140625" style="65"/>
    <col min="3076" max="3076" width="10.140625" style="65" customWidth="1"/>
    <col min="3077" max="3077" width="4" style="65" customWidth="1"/>
    <col min="3078" max="3078" width="13.42578125" style="65" customWidth="1"/>
    <col min="3079" max="3079" width="7" style="65" customWidth="1"/>
    <col min="3080" max="3080" width="5.28515625" style="65" customWidth="1"/>
    <col min="3081" max="3081" width="8.42578125" style="65" customWidth="1"/>
    <col min="3082" max="3082" width="0" style="65" hidden="1" customWidth="1"/>
    <col min="3083" max="3083" width="11.42578125" style="65" customWidth="1"/>
    <col min="3084" max="3085" width="13.7109375" style="65" customWidth="1"/>
    <col min="3086" max="3086" width="4.7109375" style="65" customWidth="1"/>
    <col min="3087" max="3087" width="5.28515625" style="65" customWidth="1"/>
    <col min="3088" max="3088" width="3.5703125" style="65" customWidth="1"/>
    <col min="3089" max="3089" width="4.5703125" style="65" customWidth="1"/>
    <col min="3090" max="3090" width="1.140625" style="65" customWidth="1"/>
    <col min="3091" max="3091" width="7.85546875" style="65" customWidth="1"/>
    <col min="3092" max="3092" width="5.7109375" style="65" customWidth="1"/>
    <col min="3093" max="3093" width="1.7109375" style="65" customWidth="1"/>
    <col min="3094" max="3094" width="1.5703125" style="65" customWidth="1"/>
    <col min="3095" max="3328" width="9.140625" style="65"/>
    <col min="3329" max="3329" width="3.28515625" style="65" customWidth="1"/>
    <col min="3330" max="3330" width="8.5703125" style="65" customWidth="1"/>
    <col min="3331" max="3331" width="9.140625" style="65"/>
    <col min="3332" max="3332" width="10.140625" style="65" customWidth="1"/>
    <col min="3333" max="3333" width="4" style="65" customWidth="1"/>
    <col min="3334" max="3334" width="13.42578125" style="65" customWidth="1"/>
    <col min="3335" max="3335" width="7" style="65" customWidth="1"/>
    <col min="3336" max="3336" width="5.28515625" style="65" customWidth="1"/>
    <col min="3337" max="3337" width="8.42578125" style="65" customWidth="1"/>
    <col min="3338" max="3338" width="0" style="65" hidden="1" customWidth="1"/>
    <col min="3339" max="3339" width="11.42578125" style="65" customWidth="1"/>
    <col min="3340" max="3341" width="13.7109375" style="65" customWidth="1"/>
    <col min="3342" max="3342" width="4.7109375" style="65" customWidth="1"/>
    <col min="3343" max="3343" width="5.28515625" style="65" customWidth="1"/>
    <col min="3344" max="3344" width="3.5703125" style="65" customWidth="1"/>
    <col min="3345" max="3345" width="4.5703125" style="65" customWidth="1"/>
    <col min="3346" max="3346" width="1.140625" style="65" customWidth="1"/>
    <col min="3347" max="3347" width="7.85546875" style="65" customWidth="1"/>
    <col min="3348" max="3348" width="5.7109375" style="65" customWidth="1"/>
    <col min="3349" max="3349" width="1.7109375" style="65" customWidth="1"/>
    <col min="3350" max="3350" width="1.5703125" style="65" customWidth="1"/>
    <col min="3351" max="3584" width="9.140625" style="65"/>
    <col min="3585" max="3585" width="3.28515625" style="65" customWidth="1"/>
    <col min="3586" max="3586" width="8.5703125" style="65" customWidth="1"/>
    <col min="3587" max="3587" width="9.140625" style="65"/>
    <col min="3588" max="3588" width="10.140625" style="65" customWidth="1"/>
    <col min="3589" max="3589" width="4" style="65" customWidth="1"/>
    <col min="3590" max="3590" width="13.42578125" style="65" customWidth="1"/>
    <col min="3591" max="3591" width="7" style="65" customWidth="1"/>
    <col min="3592" max="3592" width="5.28515625" style="65" customWidth="1"/>
    <col min="3593" max="3593" width="8.42578125" style="65" customWidth="1"/>
    <col min="3594" max="3594" width="0" style="65" hidden="1" customWidth="1"/>
    <col min="3595" max="3595" width="11.42578125" style="65" customWidth="1"/>
    <col min="3596" max="3597" width="13.7109375" style="65" customWidth="1"/>
    <col min="3598" max="3598" width="4.7109375" style="65" customWidth="1"/>
    <col min="3599" max="3599" width="5.28515625" style="65" customWidth="1"/>
    <col min="3600" max="3600" width="3.5703125" style="65" customWidth="1"/>
    <col min="3601" max="3601" width="4.5703125" style="65" customWidth="1"/>
    <col min="3602" max="3602" width="1.140625" style="65" customWidth="1"/>
    <col min="3603" max="3603" width="7.85546875" style="65" customWidth="1"/>
    <col min="3604" max="3604" width="5.7109375" style="65" customWidth="1"/>
    <col min="3605" max="3605" width="1.7109375" style="65" customWidth="1"/>
    <col min="3606" max="3606" width="1.5703125" style="65" customWidth="1"/>
    <col min="3607" max="3840" width="9.140625" style="65"/>
    <col min="3841" max="3841" width="3.28515625" style="65" customWidth="1"/>
    <col min="3842" max="3842" width="8.5703125" style="65" customWidth="1"/>
    <col min="3843" max="3843" width="9.140625" style="65"/>
    <col min="3844" max="3844" width="10.140625" style="65" customWidth="1"/>
    <col min="3845" max="3845" width="4" style="65" customWidth="1"/>
    <col min="3846" max="3846" width="13.42578125" style="65" customWidth="1"/>
    <col min="3847" max="3847" width="7" style="65" customWidth="1"/>
    <col min="3848" max="3848" width="5.28515625" style="65" customWidth="1"/>
    <col min="3849" max="3849" width="8.42578125" style="65" customWidth="1"/>
    <col min="3850" max="3850" width="0" style="65" hidden="1" customWidth="1"/>
    <col min="3851" max="3851" width="11.42578125" style="65" customWidth="1"/>
    <col min="3852" max="3853" width="13.7109375" style="65" customWidth="1"/>
    <col min="3854" max="3854" width="4.7109375" style="65" customWidth="1"/>
    <col min="3855" max="3855" width="5.28515625" style="65" customWidth="1"/>
    <col min="3856" max="3856" width="3.5703125" style="65" customWidth="1"/>
    <col min="3857" max="3857" width="4.5703125" style="65" customWidth="1"/>
    <col min="3858" max="3858" width="1.140625" style="65" customWidth="1"/>
    <col min="3859" max="3859" width="7.85546875" style="65" customWidth="1"/>
    <col min="3860" max="3860" width="5.7109375" style="65" customWidth="1"/>
    <col min="3861" max="3861" width="1.7109375" style="65" customWidth="1"/>
    <col min="3862" max="3862" width="1.5703125" style="65" customWidth="1"/>
    <col min="3863" max="4096" width="9.140625" style="65"/>
    <col min="4097" max="4097" width="3.28515625" style="65" customWidth="1"/>
    <col min="4098" max="4098" width="8.5703125" style="65" customWidth="1"/>
    <col min="4099" max="4099" width="9.140625" style="65"/>
    <col min="4100" max="4100" width="10.140625" style="65" customWidth="1"/>
    <col min="4101" max="4101" width="4" style="65" customWidth="1"/>
    <col min="4102" max="4102" width="13.42578125" style="65" customWidth="1"/>
    <col min="4103" max="4103" width="7" style="65" customWidth="1"/>
    <col min="4104" max="4104" width="5.28515625" style="65" customWidth="1"/>
    <col min="4105" max="4105" width="8.42578125" style="65" customWidth="1"/>
    <col min="4106" max="4106" width="0" style="65" hidden="1" customWidth="1"/>
    <col min="4107" max="4107" width="11.42578125" style="65" customWidth="1"/>
    <col min="4108" max="4109" width="13.7109375" style="65" customWidth="1"/>
    <col min="4110" max="4110" width="4.7109375" style="65" customWidth="1"/>
    <col min="4111" max="4111" width="5.28515625" style="65" customWidth="1"/>
    <col min="4112" max="4112" width="3.5703125" style="65" customWidth="1"/>
    <col min="4113" max="4113" width="4.5703125" style="65" customWidth="1"/>
    <col min="4114" max="4114" width="1.140625" style="65" customWidth="1"/>
    <col min="4115" max="4115" width="7.85546875" style="65" customWidth="1"/>
    <col min="4116" max="4116" width="5.7109375" style="65" customWidth="1"/>
    <col min="4117" max="4117" width="1.7109375" style="65" customWidth="1"/>
    <col min="4118" max="4118" width="1.5703125" style="65" customWidth="1"/>
    <col min="4119" max="4352" width="9.140625" style="65"/>
    <col min="4353" max="4353" width="3.28515625" style="65" customWidth="1"/>
    <col min="4354" max="4354" width="8.5703125" style="65" customWidth="1"/>
    <col min="4355" max="4355" width="9.140625" style="65"/>
    <col min="4356" max="4356" width="10.140625" style="65" customWidth="1"/>
    <col min="4357" max="4357" width="4" style="65" customWidth="1"/>
    <col min="4358" max="4358" width="13.42578125" style="65" customWidth="1"/>
    <col min="4359" max="4359" width="7" style="65" customWidth="1"/>
    <col min="4360" max="4360" width="5.28515625" style="65" customWidth="1"/>
    <col min="4361" max="4361" width="8.42578125" style="65" customWidth="1"/>
    <col min="4362" max="4362" width="0" style="65" hidden="1" customWidth="1"/>
    <col min="4363" max="4363" width="11.42578125" style="65" customWidth="1"/>
    <col min="4364" max="4365" width="13.7109375" style="65" customWidth="1"/>
    <col min="4366" max="4366" width="4.7109375" style="65" customWidth="1"/>
    <col min="4367" max="4367" width="5.28515625" style="65" customWidth="1"/>
    <col min="4368" max="4368" width="3.5703125" style="65" customWidth="1"/>
    <col min="4369" max="4369" width="4.5703125" style="65" customWidth="1"/>
    <col min="4370" max="4370" width="1.140625" style="65" customWidth="1"/>
    <col min="4371" max="4371" width="7.85546875" style="65" customWidth="1"/>
    <col min="4372" max="4372" width="5.7109375" style="65" customWidth="1"/>
    <col min="4373" max="4373" width="1.7109375" style="65" customWidth="1"/>
    <col min="4374" max="4374" width="1.5703125" style="65" customWidth="1"/>
    <col min="4375" max="4608" width="9.140625" style="65"/>
    <col min="4609" max="4609" width="3.28515625" style="65" customWidth="1"/>
    <col min="4610" max="4610" width="8.5703125" style="65" customWidth="1"/>
    <col min="4611" max="4611" width="9.140625" style="65"/>
    <col min="4612" max="4612" width="10.140625" style="65" customWidth="1"/>
    <col min="4613" max="4613" width="4" style="65" customWidth="1"/>
    <col min="4614" max="4614" width="13.42578125" style="65" customWidth="1"/>
    <col min="4615" max="4615" width="7" style="65" customWidth="1"/>
    <col min="4616" max="4616" width="5.28515625" style="65" customWidth="1"/>
    <col min="4617" max="4617" width="8.42578125" style="65" customWidth="1"/>
    <col min="4618" max="4618" width="0" style="65" hidden="1" customWidth="1"/>
    <col min="4619" max="4619" width="11.42578125" style="65" customWidth="1"/>
    <col min="4620" max="4621" width="13.7109375" style="65" customWidth="1"/>
    <col min="4622" max="4622" width="4.7109375" style="65" customWidth="1"/>
    <col min="4623" max="4623" width="5.28515625" style="65" customWidth="1"/>
    <col min="4624" max="4624" width="3.5703125" style="65" customWidth="1"/>
    <col min="4625" max="4625" width="4.5703125" style="65" customWidth="1"/>
    <col min="4626" max="4626" width="1.140625" style="65" customWidth="1"/>
    <col min="4627" max="4627" width="7.85546875" style="65" customWidth="1"/>
    <col min="4628" max="4628" width="5.7109375" style="65" customWidth="1"/>
    <col min="4629" max="4629" width="1.7109375" style="65" customWidth="1"/>
    <col min="4630" max="4630" width="1.5703125" style="65" customWidth="1"/>
    <col min="4631" max="4864" width="9.140625" style="65"/>
    <col min="4865" max="4865" width="3.28515625" style="65" customWidth="1"/>
    <col min="4866" max="4866" width="8.5703125" style="65" customWidth="1"/>
    <col min="4867" max="4867" width="9.140625" style="65"/>
    <col min="4868" max="4868" width="10.140625" style="65" customWidth="1"/>
    <col min="4869" max="4869" width="4" style="65" customWidth="1"/>
    <col min="4870" max="4870" width="13.42578125" style="65" customWidth="1"/>
    <col min="4871" max="4871" width="7" style="65" customWidth="1"/>
    <col min="4872" max="4872" width="5.28515625" style="65" customWidth="1"/>
    <col min="4873" max="4873" width="8.42578125" style="65" customWidth="1"/>
    <col min="4874" max="4874" width="0" style="65" hidden="1" customWidth="1"/>
    <col min="4875" max="4875" width="11.42578125" style="65" customWidth="1"/>
    <col min="4876" max="4877" width="13.7109375" style="65" customWidth="1"/>
    <col min="4878" max="4878" width="4.7109375" style="65" customWidth="1"/>
    <col min="4879" max="4879" width="5.28515625" style="65" customWidth="1"/>
    <col min="4880" max="4880" width="3.5703125" style="65" customWidth="1"/>
    <col min="4881" max="4881" width="4.5703125" style="65" customWidth="1"/>
    <col min="4882" max="4882" width="1.140625" style="65" customWidth="1"/>
    <col min="4883" max="4883" width="7.85546875" style="65" customWidth="1"/>
    <col min="4884" max="4884" width="5.7109375" style="65" customWidth="1"/>
    <col min="4885" max="4885" width="1.7109375" style="65" customWidth="1"/>
    <col min="4886" max="4886" width="1.5703125" style="65" customWidth="1"/>
    <col min="4887" max="5120" width="9.140625" style="65"/>
    <col min="5121" max="5121" width="3.28515625" style="65" customWidth="1"/>
    <col min="5122" max="5122" width="8.5703125" style="65" customWidth="1"/>
    <col min="5123" max="5123" width="9.140625" style="65"/>
    <col min="5124" max="5124" width="10.140625" style="65" customWidth="1"/>
    <col min="5125" max="5125" width="4" style="65" customWidth="1"/>
    <col min="5126" max="5126" width="13.42578125" style="65" customWidth="1"/>
    <col min="5127" max="5127" width="7" style="65" customWidth="1"/>
    <col min="5128" max="5128" width="5.28515625" style="65" customWidth="1"/>
    <col min="5129" max="5129" width="8.42578125" style="65" customWidth="1"/>
    <col min="5130" max="5130" width="0" style="65" hidden="1" customWidth="1"/>
    <col min="5131" max="5131" width="11.42578125" style="65" customWidth="1"/>
    <col min="5132" max="5133" width="13.7109375" style="65" customWidth="1"/>
    <col min="5134" max="5134" width="4.7109375" style="65" customWidth="1"/>
    <col min="5135" max="5135" width="5.28515625" style="65" customWidth="1"/>
    <col min="5136" max="5136" width="3.5703125" style="65" customWidth="1"/>
    <col min="5137" max="5137" width="4.5703125" style="65" customWidth="1"/>
    <col min="5138" max="5138" width="1.140625" style="65" customWidth="1"/>
    <col min="5139" max="5139" width="7.85546875" style="65" customWidth="1"/>
    <col min="5140" max="5140" width="5.7109375" style="65" customWidth="1"/>
    <col min="5141" max="5141" width="1.7109375" style="65" customWidth="1"/>
    <col min="5142" max="5142" width="1.5703125" style="65" customWidth="1"/>
    <col min="5143" max="5376" width="9.140625" style="65"/>
    <col min="5377" max="5377" width="3.28515625" style="65" customWidth="1"/>
    <col min="5378" max="5378" width="8.5703125" style="65" customWidth="1"/>
    <col min="5379" max="5379" width="9.140625" style="65"/>
    <col min="5380" max="5380" width="10.140625" style="65" customWidth="1"/>
    <col min="5381" max="5381" width="4" style="65" customWidth="1"/>
    <col min="5382" max="5382" width="13.42578125" style="65" customWidth="1"/>
    <col min="5383" max="5383" width="7" style="65" customWidth="1"/>
    <col min="5384" max="5384" width="5.28515625" style="65" customWidth="1"/>
    <col min="5385" max="5385" width="8.42578125" style="65" customWidth="1"/>
    <col min="5386" max="5386" width="0" style="65" hidden="1" customWidth="1"/>
    <col min="5387" max="5387" width="11.42578125" style="65" customWidth="1"/>
    <col min="5388" max="5389" width="13.7109375" style="65" customWidth="1"/>
    <col min="5390" max="5390" width="4.7109375" style="65" customWidth="1"/>
    <col min="5391" max="5391" width="5.28515625" style="65" customWidth="1"/>
    <col min="5392" max="5392" width="3.5703125" style="65" customWidth="1"/>
    <col min="5393" max="5393" width="4.5703125" style="65" customWidth="1"/>
    <col min="5394" max="5394" width="1.140625" style="65" customWidth="1"/>
    <col min="5395" max="5395" width="7.85546875" style="65" customWidth="1"/>
    <col min="5396" max="5396" width="5.7109375" style="65" customWidth="1"/>
    <col min="5397" max="5397" width="1.7109375" style="65" customWidth="1"/>
    <col min="5398" max="5398" width="1.5703125" style="65" customWidth="1"/>
    <col min="5399" max="5632" width="9.140625" style="65"/>
    <col min="5633" max="5633" width="3.28515625" style="65" customWidth="1"/>
    <col min="5634" max="5634" width="8.5703125" style="65" customWidth="1"/>
    <col min="5635" max="5635" width="9.140625" style="65"/>
    <col min="5636" max="5636" width="10.140625" style="65" customWidth="1"/>
    <col min="5637" max="5637" width="4" style="65" customWidth="1"/>
    <col min="5638" max="5638" width="13.42578125" style="65" customWidth="1"/>
    <col min="5639" max="5639" width="7" style="65" customWidth="1"/>
    <col min="5640" max="5640" width="5.28515625" style="65" customWidth="1"/>
    <col min="5641" max="5641" width="8.42578125" style="65" customWidth="1"/>
    <col min="5642" max="5642" width="0" style="65" hidden="1" customWidth="1"/>
    <col min="5643" max="5643" width="11.42578125" style="65" customWidth="1"/>
    <col min="5644" max="5645" width="13.7109375" style="65" customWidth="1"/>
    <col min="5646" max="5646" width="4.7109375" style="65" customWidth="1"/>
    <col min="5647" max="5647" width="5.28515625" style="65" customWidth="1"/>
    <col min="5648" max="5648" width="3.5703125" style="65" customWidth="1"/>
    <col min="5649" max="5649" width="4.5703125" style="65" customWidth="1"/>
    <col min="5650" max="5650" width="1.140625" style="65" customWidth="1"/>
    <col min="5651" max="5651" width="7.85546875" style="65" customWidth="1"/>
    <col min="5652" max="5652" width="5.7109375" style="65" customWidth="1"/>
    <col min="5653" max="5653" width="1.7109375" style="65" customWidth="1"/>
    <col min="5654" max="5654" width="1.5703125" style="65" customWidth="1"/>
    <col min="5655" max="5888" width="9.140625" style="65"/>
    <col min="5889" max="5889" width="3.28515625" style="65" customWidth="1"/>
    <col min="5890" max="5890" width="8.5703125" style="65" customWidth="1"/>
    <col min="5891" max="5891" width="9.140625" style="65"/>
    <col min="5892" max="5892" width="10.140625" style="65" customWidth="1"/>
    <col min="5893" max="5893" width="4" style="65" customWidth="1"/>
    <col min="5894" max="5894" width="13.42578125" style="65" customWidth="1"/>
    <col min="5895" max="5895" width="7" style="65" customWidth="1"/>
    <col min="5896" max="5896" width="5.28515625" style="65" customWidth="1"/>
    <col min="5897" max="5897" width="8.42578125" style="65" customWidth="1"/>
    <col min="5898" max="5898" width="0" style="65" hidden="1" customWidth="1"/>
    <col min="5899" max="5899" width="11.42578125" style="65" customWidth="1"/>
    <col min="5900" max="5901" width="13.7109375" style="65" customWidth="1"/>
    <col min="5902" max="5902" width="4.7109375" style="65" customWidth="1"/>
    <col min="5903" max="5903" width="5.28515625" style="65" customWidth="1"/>
    <col min="5904" max="5904" width="3.5703125" style="65" customWidth="1"/>
    <col min="5905" max="5905" width="4.5703125" style="65" customWidth="1"/>
    <col min="5906" max="5906" width="1.140625" style="65" customWidth="1"/>
    <col min="5907" max="5907" width="7.85546875" style="65" customWidth="1"/>
    <col min="5908" max="5908" width="5.7109375" style="65" customWidth="1"/>
    <col min="5909" max="5909" width="1.7109375" style="65" customWidth="1"/>
    <col min="5910" max="5910" width="1.5703125" style="65" customWidth="1"/>
    <col min="5911" max="6144" width="9.140625" style="65"/>
    <col min="6145" max="6145" width="3.28515625" style="65" customWidth="1"/>
    <col min="6146" max="6146" width="8.5703125" style="65" customWidth="1"/>
    <col min="6147" max="6147" width="9.140625" style="65"/>
    <col min="6148" max="6148" width="10.140625" style="65" customWidth="1"/>
    <col min="6149" max="6149" width="4" style="65" customWidth="1"/>
    <col min="6150" max="6150" width="13.42578125" style="65" customWidth="1"/>
    <col min="6151" max="6151" width="7" style="65" customWidth="1"/>
    <col min="6152" max="6152" width="5.28515625" style="65" customWidth="1"/>
    <col min="6153" max="6153" width="8.42578125" style="65" customWidth="1"/>
    <col min="6154" max="6154" width="0" style="65" hidden="1" customWidth="1"/>
    <col min="6155" max="6155" width="11.42578125" style="65" customWidth="1"/>
    <col min="6156" max="6157" width="13.7109375" style="65" customWidth="1"/>
    <col min="6158" max="6158" width="4.7109375" style="65" customWidth="1"/>
    <col min="6159" max="6159" width="5.28515625" style="65" customWidth="1"/>
    <col min="6160" max="6160" width="3.5703125" style="65" customWidth="1"/>
    <col min="6161" max="6161" width="4.5703125" style="65" customWidth="1"/>
    <col min="6162" max="6162" width="1.140625" style="65" customWidth="1"/>
    <col min="6163" max="6163" width="7.85546875" style="65" customWidth="1"/>
    <col min="6164" max="6164" width="5.7109375" style="65" customWidth="1"/>
    <col min="6165" max="6165" width="1.7109375" style="65" customWidth="1"/>
    <col min="6166" max="6166" width="1.5703125" style="65" customWidth="1"/>
    <col min="6167" max="6400" width="9.140625" style="65"/>
    <col min="6401" max="6401" width="3.28515625" style="65" customWidth="1"/>
    <col min="6402" max="6402" width="8.5703125" style="65" customWidth="1"/>
    <col min="6403" max="6403" width="9.140625" style="65"/>
    <col min="6404" max="6404" width="10.140625" style="65" customWidth="1"/>
    <col min="6405" max="6405" width="4" style="65" customWidth="1"/>
    <col min="6406" max="6406" width="13.42578125" style="65" customWidth="1"/>
    <col min="6407" max="6407" width="7" style="65" customWidth="1"/>
    <col min="6408" max="6408" width="5.28515625" style="65" customWidth="1"/>
    <col min="6409" max="6409" width="8.42578125" style="65" customWidth="1"/>
    <col min="6410" max="6410" width="0" style="65" hidden="1" customWidth="1"/>
    <col min="6411" max="6411" width="11.42578125" style="65" customWidth="1"/>
    <col min="6412" max="6413" width="13.7109375" style="65" customWidth="1"/>
    <col min="6414" max="6414" width="4.7109375" style="65" customWidth="1"/>
    <col min="6415" max="6415" width="5.28515625" style="65" customWidth="1"/>
    <col min="6416" max="6416" width="3.5703125" style="65" customWidth="1"/>
    <col min="6417" max="6417" width="4.5703125" style="65" customWidth="1"/>
    <col min="6418" max="6418" width="1.140625" style="65" customWidth="1"/>
    <col min="6419" max="6419" width="7.85546875" style="65" customWidth="1"/>
    <col min="6420" max="6420" width="5.7109375" style="65" customWidth="1"/>
    <col min="6421" max="6421" width="1.7109375" style="65" customWidth="1"/>
    <col min="6422" max="6422" width="1.5703125" style="65" customWidth="1"/>
    <col min="6423" max="6656" width="9.140625" style="65"/>
    <col min="6657" max="6657" width="3.28515625" style="65" customWidth="1"/>
    <col min="6658" max="6658" width="8.5703125" style="65" customWidth="1"/>
    <col min="6659" max="6659" width="9.140625" style="65"/>
    <col min="6660" max="6660" width="10.140625" style="65" customWidth="1"/>
    <col min="6661" max="6661" width="4" style="65" customWidth="1"/>
    <col min="6662" max="6662" width="13.42578125" style="65" customWidth="1"/>
    <col min="6663" max="6663" width="7" style="65" customWidth="1"/>
    <col min="6664" max="6664" width="5.28515625" style="65" customWidth="1"/>
    <col min="6665" max="6665" width="8.42578125" style="65" customWidth="1"/>
    <col min="6666" max="6666" width="0" style="65" hidden="1" customWidth="1"/>
    <col min="6667" max="6667" width="11.42578125" style="65" customWidth="1"/>
    <col min="6668" max="6669" width="13.7109375" style="65" customWidth="1"/>
    <col min="6670" max="6670" width="4.7109375" style="65" customWidth="1"/>
    <col min="6671" max="6671" width="5.28515625" style="65" customWidth="1"/>
    <col min="6672" max="6672" width="3.5703125" style="65" customWidth="1"/>
    <col min="6673" max="6673" width="4.5703125" style="65" customWidth="1"/>
    <col min="6674" max="6674" width="1.140625" style="65" customWidth="1"/>
    <col min="6675" max="6675" width="7.85546875" style="65" customWidth="1"/>
    <col min="6676" max="6676" width="5.7109375" style="65" customWidth="1"/>
    <col min="6677" max="6677" width="1.7109375" style="65" customWidth="1"/>
    <col min="6678" max="6678" width="1.5703125" style="65" customWidth="1"/>
    <col min="6679" max="6912" width="9.140625" style="65"/>
    <col min="6913" max="6913" width="3.28515625" style="65" customWidth="1"/>
    <col min="6914" max="6914" width="8.5703125" style="65" customWidth="1"/>
    <col min="6915" max="6915" width="9.140625" style="65"/>
    <col min="6916" max="6916" width="10.140625" style="65" customWidth="1"/>
    <col min="6917" max="6917" width="4" style="65" customWidth="1"/>
    <col min="6918" max="6918" width="13.42578125" style="65" customWidth="1"/>
    <col min="6919" max="6919" width="7" style="65" customWidth="1"/>
    <col min="6920" max="6920" width="5.28515625" style="65" customWidth="1"/>
    <col min="6921" max="6921" width="8.42578125" style="65" customWidth="1"/>
    <col min="6922" max="6922" width="0" style="65" hidden="1" customWidth="1"/>
    <col min="6923" max="6923" width="11.42578125" style="65" customWidth="1"/>
    <col min="6924" max="6925" width="13.7109375" style="65" customWidth="1"/>
    <col min="6926" max="6926" width="4.7109375" style="65" customWidth="1"/>
    <col min="6927" max="6927" width="5.28515625" style="65" customWidth="1"/>
    <col min="6928" max="6928" width="3.5703125" style="65" customWidth="1"/>
    <col min="6929" max="6929" width="4.5703125" style="65" customWidth="1"/>
    <col min="6930" max="6930" width="1.140625" style="65" customWidth="1"/>
    <col min="6931" max="6931" width="7.85546875" style="65" customWidth="1"/>
    <col min="6932" max="6932" width="5.7109375" style="65" customWidth="1"/>
    <col min="6933" max="6933" width="1.7109375" style="65" customWidth="1"/>
    <col min="6934" max="6934" width="1.5703125" style="65" customWidth="1"/>
    <col min="6935" max="7168" width="9.140625" style="65"/>
    <col min="7169" max="7169" width="3.28515625" style="65" customWidth="1"/>
    <col min="7170" max="7170" width="8.5703125" style="65" customWidth="1"/>
    <col min="7171" max="7171" width="9.140625" style="65"/>
    <col min="7172" max="7172" width="10.140625" style="65" customWidth="1"/>
    <col min="7173" max="7173" width="4" style="65" customWidth="1"/>
    <col min="7174" max="7174" width="13.42578125" style="65" customWidth="1"/>
    <col min="7175" max="7175" width="7" style="65" customWidth="1"/>
    <col min="7176" max="7176" width="5.28515625" style="65" customWidth="1"/>
    <col min="7177" max="7177" width="8.42578125" style="65" customWidth="1"/>
    <col min="7178" max="7178" width="0" style="65" hidden="1" customWidth="1"/>
    <col min="7179" max="7179" width="11.42578125" style="65" customWidth="1"/>
    <col min="7180" max="7181" width="13.7109375" style="65" customWidth="1"/>
    <col min="7182" max="7182" width="4.7109375" style="65" customWidth="1"/>
    <col min="7183" max="7183" width="5.28515625" style="65" customWidth="1"/>
    <col min="7184" max="7184" width="3.5703125" style="65" customWidth="1"/>
    <col min="7185" max="7185" width="4.5703125" style="65" customWidth="1"/>
    <col min="7186" max="7186" width="1.140625" style="65" customWidth="1"/>
    <col min="7187" max="7187" width="7.85546875" style="65" customWidth="1"/>
    <col min="7188" max="7188" width="5.7109375" style="65" customWidth="1"/>
    <col min="7189" max="7189" width="1.7109375" style="65" customWidth="1"/>
    <col min="7190" max="7190" width="1.5703125" style="65" customWidth="1"/>
    <col min="7191" max="7424" width="9.140625" style="65"/>
    <col min="7425" max="7425" width="3.28515625" style="65" customWidth="1"/>
    <col min="7426" max="7426" width="8.5703125" style="65" customWidth="1"/>
    <col min="7427" max="7427" width="9.140625" style="65"/>
    <col min="7428" max="7428" width="10.140625" style="65" customWidth="1"/>
    <col min="7429" max="7429" width="4" style="65" customWidth="1"/>
    <col min="7430" max="7430" width="13.42578125" style="65" customWidth="1"/>
    <col min="7431" max="7431" width="7" style="65" customWidth="1"/>
    <col min="7432" max="7432" width="5.28515625" style="65" customWidth="1"/>
    <col min="7433" max="7433" width="8.42578125" style="65" customWidth="1"/>
    <col min="7434" max="7434" width="0" style="65" hidden="1" customWidth="1"/>
    <col min="7435" max="7435" width="11.42578125" style="65" customWidth="1"/>
    <col min="7436" max="7437" width="13.7109375" style="65" customWidth="1"/>
    <col min="7438" max="7438" width="4.7109375" style="65" customWidth="1"/>
    <col min="7439" max="7439" width="5.28515625" style="65" customWidth="1"/>
    <col min="7440" max="7440" width="3.5703125" style="65" customWidth="1"/>
    <col min="7441" max="7441" width="4.5703125" style="65" customWidth="1"/>
    <col min="7442" max="7442" width="1.140625" style="65" customWidth="1"/>
    <col min="7443" max="7443" width="7.85546875" style="65" customWidth="1"/>
    <col min="7444" max="7444" width="5.7109375" style="65" customWidth="1"/>
    <col min="7445" max="7445" width="1.7109375" style="65" customWidth="1"/>
    <col min="7446" max="7446" width="1.5703125" style="65" customWidth="1"/>
    <col min="7447" max="7680" width="9.140625" style="65"/>
    <col min="7681" max="7681" width="3.28515625" style="65" customWidth="1"/>
    <col min="7682" max="7682" width="8.5703125" style="65" customWidth="1"/>
    <col min="7683" max="7683" width="9.140625" style="65"/>
    <col min="7684" max="7684" width="10.140625" style="65" customWidth="1"/>
    <col min="7685" max="7685" width="4" style="65" customWidth="1"/>
    <col min="7686" max="7686" width="13.42578125" style="65" customWidth="1"/>
    <col min="7687" max="7687" width="7" style="65" customWidth="1"/>
    <col min="7688" max="7688" width="5.28515625" style="65" customWidth="1"/>
    <col min="7689" max="7689" width="8.42578125" style="65" customWidth="1"/>
    <col min="7690" max="7690" width="0" style="65" hidden="1" customWidth="1"/>
    <col min="7691" max="7691" width="11.42578125" style="65" customWidth="1"/>
    <col min="7692" max="7693" width="13.7109375" style="65" customWidth="1"/>
    <col min="7694" max="7694" width="4.7109375" style="65" customWidth="1"/>
    <col min="7695" max="7695" width="5.28515625" style="65" customWidth="1"/>
    <col min="7696" max="7696" width="3.5703125" style="65" customWidth="1"/>
    <col min="7697" max="7697" width="4.5703125" style="65" customWidth="1"/>
    <col min="7698" max="7698" width="1.140625" style="65" customWidth="1"/>
    <col min="7699" max="7699" width="7.85546875" style="65" customWidth="1"/>
    <col min="7700" max="7700" width="5.7109375" style="65" customWidth="1"/>
    <col min="7701" max="7701" width="1.7109375" style="65" customWidth="1"/>
    <col min="7702" max="7702" width="1.5703125" style="65" customWidth="1"/>
    <col min="7703" max="7936" width="9.140625" style="65"/>
    <col min="7937" max="7937" width="3.28515625" style="65" customWidth="1"/>
    <col min="7938" max="7938" width="8.5703125" style="65" customWidth="1"/>
    <col min="7939" max="7939" width="9.140625" style="65"/>
    <col min="7940" max="7940" width="10.140625" style="65" customWidth="1"/>
    <col min="7941" max="7941" width="4" style="65" customWidth="1"/>
    <col min="7942" max="7942" width="13.42578125" style="65" customWidth="1"/>
    <col min="7943" max="7943" width="7" style="65" customWidth="1"/>
    <col min="7944" max="7944" width="5.28515625" style="65" customWidth="1"/>
    <col min="7945" max="7945" width="8.42578125" style="65" customWidth="1"/>
    <col min="7946" max="7946" width="0" style="65" hidden="1" customWidth="1"/>
    <col min="7947" max="7947" width="11.42578125" style="65" customWidth="1"/>
    <col min="7948" max="7949" width="13.7109375" style="65" customWidth="1"/>
    <col min="7950" max="7950" width="4.7109375" style="65" customWidth="1"/>
    <col min="7951" max="7951" width="5.28515625" style="65" customWidth="1"/>
    <col min="7952" max="7952" width="3.5703125" style="65" customWidth="1"/>
    <col min="7953" max="7953" width="4.5703125" style="65" customWidth="1"/>
    <col min="7954" max="7954" width="1.140625" style="65" customWidth="1"/>
    <col min="7955" max="7955" width="7.85546875" style="65" customWidth="1"/>
    <col min="7956" max="7956" width="5.7109375" style="65" customWidth="1"/>
    <col min="7957" max="7957" width="1.7109375" style="65" customWidth="1"/>
    <col min="7958" max="7958" width="1.5703125" style="65" customWidth="1"/>
    <col min="7959" max="8192" width="9.140625" style="65"/>
    <col min="8193" max="8193" width="3.28515625" style="65" customWidth="1"/>
    <col min="8194" max="8194" width="8.5703125" style="65" customWidth="1"/>
    <col min="8195" max="8195" width="9.140625" style="65"/>
    <col min="8196" max="8196" width="10.140625" style="65" customWidth="1"/>
    <col min="8197" max="8197" width="4" style="65" customWidth="1"/>
    <col min="8198" max="8198" width="13.42578125" style="65" customWidth="1"/>
    <col min="8199" max="8199" width="7" style="65" customWidth="1"/>
    <col min="8200" max="8200" width="5.28515625" style="65" customWidth="1"/>
    <col min="8201" max="8201" width="8.42578125" style="65" customWidth="1"/>
    <col min="8202" max="8202" width="0" style="65" hidden="1" customWidth="1"/>
    <col min="8203" max="8203" width="11.42578125" style="65" customWidth="1"/>
    <col min="8204" max="8205" width="13.7109375" style="65" customWidth="1"/>
    <col min="8206" max="8206" width="4.7109375" style="65" customWidth="1"/>
    <col min="8207" max="8207" width="5.28515625" style="65" customWidth="1"/>
    <col min="8208" max="8208" width="3.5703125" style="65" customWidth="1"/>
    <col min="8209" max="8209" width="4.5703125" style="65" customWidth="1"/>
    <col min="8210" max="8210" width="1.140625" style="65" customWidth="1"/>
    <col min="8211" max="8211" width="7.85546875" style="65" customWidth="1"/>
    <col min="8212" max="8212" width="5.7109375" style="65" customWidth="1"/>
    <col min="8213" max="8213" width="1.7109375" style="65" customWidth="1"/>
    <col min="8214" max="8214" width="1.5703125" style="65" customWidth="1"/>
    <col min="8215" max="8448" width="9.140625" style="65"/>
    <col min="8449" max="8449" width="3.28515625" style="65" customWidth="1"/>
    <col min="8450" max="8450" width="8.5703125" style="65" customWidth="1"/>
    <col min="8451" max="8451" width="9.140625" style="65"/>
    <col min="8452" max="8452" width="10.140625" style="65" customWidth="1"/>
    <col min="8453" max="8453" width="4" style="65" customWidth="1"/>
    <col min="8454" max="8454" width="13.42578125" style="65" customWidth="1"/>
    <col min="8455" max="8455" width="7" style="65" customWidth="1"/>
    <col min="8456" max="8456" width="5.28515625" style="65" customWidth="1"/>
    <col min="8457" max="8457" width="8.42578125" style="65" customWidth="1"/>
    <col min="8458" max="8458" width="0" style="65" hidden="1" customWidth="1"/>
    <col min="8459" max="8459" width="11.42578125" style="65" customWidth="1"/>
    <col min="8460" max="8461" width="13.7109375" style="65" customWidth="1"/>
    <col min="8462" max="8462" width="4.7109375" style="65" customWidth="1"/>
    <col min="8463" max="8463" width="5.28515625" style="65" customWidth="1"/>
    <col min="8464" max="8464" width="3.5703125" style="65" customWidth="1"/>
    <col min="8465" max="8465" width="4.5703125" style="65" customWidth="1"/>
    <col min="8466" max="8466" width="1.140625" style="65" customWidth="1"/>
    <col min="8467" max="8467" width="7.85546875" style="65" customWidth="1"/>
    <col min="8468" max="8468" width="5.7109375" style="65" customWidth="1"/>
    <col min="8469" max="8469" width="1.7109375" style="65" customWidth="1"/>
    <col min="8470" max="8470" width="1.5703125" style="65" customWidth="1"/>
    <col min="8471" max="8704" width="9.140625" style="65"/>
    <col min="8705" max="8705" width="3.28515625" style="65" customWidth="1"/>
    <col min="8706" max="8706" width="8.5703125" style="65" customWidth="1"/>
    <col min="8707" max="8707" width="9.140625" style="65"/>
    <col min="8708" max="8708" width="10.140625" style="65" customWidth="1"/>
    <col min="8709" max="8709" width="4" style="65" customWidth="1"/>
    <col min="8710" max="8710" width="13.42578125" style="65" customWidth="1"/>
    <col min="8711" max="8711" width="7" style="65" customWidth="1"/>
    <col min="8712" max="8712" width="5.28515625" style="65" customWidth="1"/>
    <col min="8713" max="8713" width="8.42578125" style="65" customWidth="1"/>
    <col min="8714" max="8714" width="0" style="65" hidden="1" customWidth="1"/>
    <col min="8715" max="8715" width="11.42578125" style="65" customWidth="1"/>
    <col min="8716" max="8717" width="13.7109375" style="65" customWidth="1"/>
    <col min="8718" max="8718" width="4.7109375" style="65" customWidth="1"/>
    <col min="8719" max="8719" width="5.28515625" style="65" customWidth="1"/>
    <col min="8720" max="8720" width="3.5703125" style="65" customWidth="1"/>
    <col min="8721" max="8721" width="4.5703125" style="65" customWidth="1"/>
    <col min="8722" max="8722" width="1.140625" style="65" customWidth="1"/>
    <col min="8723" max="8723" width="7.85546875" style="65" customWidth="1"/>
    <col min="8724" max="8724" width="5.7109375" style="65" customWidth="1"/>
    <col min="8725" max="8725" width="1.7109375" style="65" customWidth="1"/>
    <col min="8726" max="8726" width="1.5703125" style="65" customWidth="1"/>
    <col min="8727" max="8960" width="9.140625" style="65"/>
    <col min="8961" max="8961" width="3.28515625" style="65" customWidth="1"/>
    <col min="8962" max="8962" width="8.5703125" style="65" customWidth="1"/>
    <col min="8963" max="8963" width="9.140625" style="65"/>
    <col min="8964" max="8964" width="10.140625" style="65" customWidth="1"/>
    <col min="8965" max="8965" width="4" style="65" customWidth="1"/>
    <col min="8966" max="8966" width="13.42578125" style="65" customWidth="1"/>
    <col min="8967" max="8967" width="7" style="65" customWidth="1"/>
    <col min="8968" max="8968" width="5.28515625" style="65" customWidth="1"/>
    <col min="8969" max="8969" width="8.42578125" style="65" customWidth="1"/>
    <col min="8970" max="8970" width="0" style="65" hidden="1" customWidth="1"/>
    <col min="8971" max="8971" width="11.42578125" style="65" customWidth="1"/>
    <col min="8972" max="8973" width="13.7109375" style="65" customWidth="1"/>
    <col min="8974" max="8974" width="4.7109375" style="65" customWidth="1"/>
    <col min="8975" max="8975" width="5.28515625" style="65" customWidth="1"/>
    <col min="8976" max="8976" width="3.5703125" style="65" customWidth="1"/>
    <col min="8977" max="8977" width="4.5703125" style="65" customWidth="1"/>
    <col min="8978" max="8978" width="1.140625" style="65" customWidth="1"/>
    <col min="8979" max="8979" width="7.85546875" style="65" customWidth="1"/>
    <col min="8980" max="8980" width="5.7109375" style="65" customWidth="1"/>
    <col min="8981" max="8981" width="1.7109375" style="65" customWidth="1"/>
    <col min="8982" max="8982" width="1.5703125" style="65" customWidth="1"/>
    <col min="8983" max="9216" width="9.140625" style="65"/>
    <col min="9217" max="9217" width="3.28515625" style="65" customWidth="1"/>
    <col min="9218" max="9218" width="8.5703125" style="65" customWidth="1"/>
    <col min="9219" max="9219" width="9.140625" style="65"/>
    <col min="9220" max="9220" width="10.140625" style="65" customWidth="1"/>
    <col min="9221" max="9221" width="4" style="65" customWidth="1"/>
    <col min="9222" max="9222" width="13.42578125" style="65" customWidth="1"/>
    <col min="9223" max="9223" width="7" style="65" customWidth="1"/>
    <col min="9224" max="9224" width="5.28515625" style="65" customWidth="1"/>
    <col min="9225" max="9225" width="8.42578125" style="65" customWidth="1"/>
    <col min="9226" max="9226" width="0" style="65" hidden="1" customWidth="1"/>
    <col min="9227" max="9227" width="11.42578125" style="65" customWidth="1"/>
    <col min="9228" max="9229" width="13.7109375" style="65" customWidth="1"/>
    <col min="9230" max="9230" width="4.7109375" style="65" customWidth="1"/>
    <col min="9231" max="9231" width="5.28515625" style="65" customWidth="1"/>
    <col min="9232" max="9232" width="3.5703125" style="65" customWidth="1"/>
    <col min="9233" max="9233" width="4.5703125" style="65" customWidth="1"/>
    <col min="9234" max="9234" width="1.140625" style="65" customWidth="1"/>
    <col min="9235" max="9235" width="7.85546875" style="65" customWidth="1"/>
    <col min="9236" max="9236" width="5.7109375" style="65" customWidth="1"/>
    <col min="9237" max="9237" width="1.7109375" style="65" customWidth="1"/>
    <col min="9238" max="9238" width="1.5703125" style="65" customWidth="1"/>
    <col min="9239" max="9472" width="9.140625" style="65"/>
    <col min="9473" max="9473" width="3.28515625" style="65" customWidth="1"/>
    <col min="9474" max="9474" width="8.5703125" style="65" customWidth="1"/>
    <col min="9475" max="9475" width="9.140625" style="65"/>
    <col min="9476" max="9476" width="10.140625" style="65" customWidth="1"/>
    <col min="9477" max="9477" width="4" style="65" customWidth="1"/>
    <col min="9478" max="9478" width="13.42578125" style="65" customWidth="1"/>
    <col min="9479" max="9479" width="7" style="65" customWidth="1"/>
    <col min="9480" max="9480" width="5.28515625" style="65" customWidth="1"/>
    <col min="9481" max="9481" width="8.42578125" style="65" customWidth="1"/>
    <col min="9482" max="9482" width="0" style="65" hidden="1" customWidth="1"/>
    <col min="9483" max="9483" width="11.42578125" style="65" customWidth="1"/>
    <col min="9484" max="9485" width="13.7109375" style="65" customWidth="1"/>
    <col min="9486" max="9486" width="4.7109375" style="65" customWidth="1"/>
    <col min="9487" max="9487" width="5.28515625" style="65" customWidth="1"/>
    <col min="9488" max="9488" width="3.5703125" style="65" customWidth="1"/>
    <col min="9489" max="9489" width="4.5703125" style="65" customWidth="1"/>
    <col min="9490" max="9490" width="1.140625" style="65" customWidth="1"/>
    <col min="9491" max="9491" width="7.85546875" style="65" customWidth="1"/>
    <col min="9492" max="9492" width="5.7109375" style="65" customWidth="1"/>
    <col min="9493" max="9493" width="1.7109375" style="65" customWidth="1"/>
    <col min="9494" max="9494" width="1.5703125" style="65" customWidth="1"/>
    <col min="9495" max="9728" width="9.140625" style="65"/>
    <col min="9729" max="9729" width="3.28515625" style="65" customWidth="1"/>
    <col min="9730" max="9730" width="8.5703125" style="65" customWidth="1"/>
    <col min="9731" max="9731" width="9.140625" style="65"/>
    <col min="9732" max="9732" width="10.140625" style="65" customWidth="1"/>
    <col min="9733" max="9733" width="4" style="65" customWidth="1"/>
    <col min="9734" max="9734" width="13.42578125" style="65" customWidth="1"/>
    <col min="9735" max="9735" width="7" style="65" customWidth="1"/>
    <col min="9736" max="9736" width="5.28515625" style="65" customWidth="1"/>
    <col min="9737" max="9737" width="8.42578125" style="65" customWidth="1"/>
    <col min="9738" max="9738" width="0" style="65" hidden="1" customWidth="1"/>
    <col min="9739" max="9739" width="11.42578125" style="65" customWidth="1"/>
    <col min="9740" max="9741" width="13.7109375" style="65" customWidth="1"/>
    <col min="9742" max="9742" width="4.7109375" style="65" customWidth="1"/>
    <col min="9743" max="9743" width="5.28515625" style="65" customWidth="1"/>
    <col min="9744" max="9744" width="3.5703125" style="65" customWidth="1"/>
    <col min="9745" max="9745" width="4.5703125" style="65" customWidth="1"/>
    <col min="9746" max="9746" width="1.140625" style="65" customWidth="1"/>
    <col min="9747" max="9747" width="7.85546875" style="65" customWidth="1"/>
    <col min="9748" max="9748" width="5.7109375" style="65" customWidth="1"/>
    <col min="9749" max="9749" width="1.7109375" style="65" customWidth="1"/>
    <col min="9750" max="9750" width="1.5703125" style="65" customWidth="1"/>
    <col min="9751" max="9984" width="9.140625" style="65"/>
    <col min="9985" max="9985" width="3.28515625" style="65" customWidth="1"/>
    <col min="9986" max="9986" width="8.5703125" style="65" customWidth="1"/>
    <col min="9987" max="9987" width="9.140625" style="65"/>
    <col min="9988" max="9988" width="10.140625" style="65" customWidth="1"/>
    <col min="9989" max="9989" width="4" style="65" customWidth="1"/>
    <col min="9990" max="9990" width="13.42578125" style="65" customWidth="1"/>
    <col min="9991" max="9991" width="7" style="65" customWidth="1"/>
    <col min="9992" max="9992" width="5.28515625" style="65" customWidth="1"/>
    <col min="9993" max="9993" width="8.42578125" style="65" customWidth="1"/>
    <col min="9994" max="9994" width="0" style="65" hidden="1" customWidth="1"/>
    <col min="9995" max="9995" width="11.42578125" style="65" customWidth="1"/>
    <col min="9996" max="9997" width="13.7109375" style="65" customWidth="1"/>
    <col min="9998" max="9998" width="4.7109375" style="65" customWidth="1"/>
    <col min="9999" max="9999" width="5.28515625" style="65" customWidth="1"/>
    <col min="10000" max="10000" width="3.5703125" style="65" customWidth="1"/>
    <col min="10001" max="10001" width="4.5703125" style="65" customWidth="1"/>
    <col min="10002" max="10002" width="1.140625" style="65" customWidth="1"/>
    <col min="10003" max="10003" width="7.85546875" style="65" customWidth="1"/>
    <col min="10004" max="10004" width="5.7109375" style="65" customWidth="1"/>
    <col min="10005" max="10005" width="1.7109375" style="65" customWidth="1"/>
    <col min="10006" max="10006" width="1.5703125" style="65" customWidth="1"/>
    <col min="10007" max="10240" width="9.140625" style="65"/>
    <col min="10241" max="10241" width="3.28515625" style="65" customWidth="1"/>
    <col min="10242" max="10242" width="8.5703125" style="65" customWidth="1"/>
    <col min="10243" max="10243" width="9.140625" style="65"/>
    <col min="10244" max="10244" width="10.140625" style="65" customWidth="1"/>
    <col min="10245" max="10245" width="4" style="65" customWidth="1"/>
    <col min="10246" max="10246" width="13.42578125" style="65" customWidth="1"/>
    <col min="10247" max="10247" width="7" style="65" customWidth="1"/>
    <col min="10248" max="10248" width="5.28515625" style="65" customWidth="1"/>
    <col min="10249" max="10249" width="8.42578125" style="65" customWidth="1"/>
    <col min="10250" max="10250" width="0" style="65" hidden="1" customWidth="1"/>
    <col min="10251" max="10251" width="11.42578125" style="65" customWidth="1"/>
    <col min="10252" max="10253" width="13.7109375" style="65" customWidth="1"/>
    <col min="10254" max="10254" width="4.7109375" style="65" customWidth="1"/>
    <col min="10255" max="10255" width="5.28515625" style="65" customWidth="1"/>
    <col min="10256" max="10256" width="3.5703125" style="65" customWidth="1"/>
    <col min="10257" max="10257" width="4.5703125" style="65" customWidth="1"/>
    <col min="10258" max="10258" width="1.140625" style="65" customWidth="1"/>
    <col min="10259" max="10259" width="7.85546875" style="65" customWidth="1"/>
    <col min="10260" max="10260" width="5.7109375" style="65" customWidth="1"/>
    <col min="10261" max="10261" width="1.7109375" style="65" customWidth="1"/>
    <col min="10262" max="10262" width="1.5703125" style="65" customWidth="1"/>
    <col min="10263" max="10496" width="9.140625" style="65"/>
    <col min="10497" max="10497" width="3.28515625" style="65" customWidth="1"/>
    <col min="10498" max="10498" width="8.5703125" style="65" customWidth="1"/>
    <col min="10499" max="10499" width="9.140625" style="65"/>
    <col min="10500" max="10500" width="10.140625" style="65" customWidth="1"/>
    <col min="10501" max="10501" width="4" style="65" customWidth="1"/>
    <col min="10502" max="10502" width="13.42578125" style="65" customWidth="1"/>
    <col min="10503" max="10503" width="7" style="65" customWidth="1"/>
    <col min="10504" max="10504" width="5.28515625" style="65" customWidth="1"/>
    <col min="10505" max="10505" width="8.42578125" style="65" customWidth="1"/>
    <col min="10506" max="10506" width="0" style="65" hidden="1" customWidth="1"/>
    <col min="10507" max="10507" width="11.42578125" style="65" customWidth="1"/>
    <col min="10508" max="10509" width="13.7109375" style="65" customWidth="1"/>
    <col min="10510" max="10510" width="4.7109375" style="65" customWidth="1"/>
    <col min="10511" max="10511" width="5.28515625" style="65" customWidth="1"/>
    <col min="10512" max="10512" width="3.5703125" style="65" customWidth="1"/>
    <col min="10513" max="10513" width="4.5703125" style="65" customWidth="1"/>
    <col min="10514" max="10514" width="1.140625" style="65" customWidth="1"/>
    <col min="10515" max="10515" width="7.85546875" style="65" customWidth="1"/>
    <col min="10516" max="10516" width="5.7109375" style="65" customWidth="1"/>
    <col min="10517" max="10517" width="1.7109375" style="65" customWidth="1"/>
    <col min="10518" max="10518" width="1.5703125" style="65" customWidth="1"/>
    <col min="10519" max="10752" width="9.140625" style="65"/>
    <col min="10753" max="10753" width="3.28515625" style="65" customWidth="1"/>
    <col min="10754" max="10754" width="8.5703125" style="65" customWidth="1"/>
    <col min="10755" max="10755" width="9.140625" style="65"/>
    <col min="10756" max="10756" width="10.140625" style="65" customWidth="1"/>
    <col min="10757" max="10757" width="4" style="65" customWidth="1"/>
    <col min="10758" max="10758" width="13.42578125" style="65" customWidth="1"/>
    <col min="10759" max="10759" width="7" style="65" customWidth="1"/>
    <col min="10760" max="10760" width="5.28515625" style="65" customWidth="1"/>
    <col min="10761" max="10761" width="8.42578125" style="65" customWidth="1"/>
    <col min="10762" max="10762" width="0" style="65" hidden="1" customWidth="1"/>
    <col min="10763" max="10763" width="11.42578125" style="65" customWidth="1"/>
    <col min="10764" max="10765" width="13.7109375" style="65" customWidth="1"/>
    <col min="10766" max="10766" width="4.7109375" style="65" customWidth="1"/>
    <col min="10767" max="10767" width="5.28515625" style="65" customWidth="1"/>
    <col min="10768" max="10768" width="3.5703125" style="65" customWidth="1"/>
    <col min="10769" max="10769" width="4.5703125" style="65" customWidth="1"/>
    <col min="10770" max="10770" width="1.140625" style="65" customWidth="1"/>
    <col min="10771" max="10771" width="7.85546875" style="65" customWidth="1"/>
    <col min="10772" max="10772" width="5.7109375" style="65" customWidth="1"/>
    <col min="10773" max="10773" width="1.7109375" style="65" customWidth="1"/>
    <col min="10774" max="10774" width="1.5703125" style="65" customWidth="1"/>
    <col min="10775" max="11008" width="9.140625" style="65"/>
    <col min="11009" max="11009" width="3.28515625" style="65" customWidth="1"/>
    <col min="11010" max="11010" width="8.5703125" style="65" customWidth="1"/>
    <col min="11011" max="11011" width="9.140625" style="65"/>
    <col min="11012" max="11012" width="10.140625" style="65" customWidth="1"/>
    <col min="11013" max="11013" width="4" style="65" customWidth="1"/>
    <col min="11014" max="11014" width="13.42578125" style="65" customWidth="1"/>
    <col min="11015" max="11015" width="7" style="65" customWidth="1"/>
    <col min="11016" max="11016" width="5.28515625" style="65" customWidth="1"/>
    <col min="11017" max="11017" width="8.42578125" style="65" customWidth="1"/>
    <col min="11018" max="11018" width="0" style="65" hidden="1" customWidth="1"/>
    <col min="11019" max="11019" width="11.42578125" style="65" customWidth="1"/>
    <col min="11020" max="11021" width="13.7109375" style="65" customWidth="1"/>
    <col min="11022" max="11022" width="4.7109375" style="65" customWidth="1"/>
    <col min="11023" max="11023" width="5.28515625" style="65" customWidth="1"/>
    <col min="11024" max="11024" width="3.5703125" style="65" customWidth="1"/>
    <col min="11025" max="11025" width="4.5703125" style="65" customWidth="1"/>
    <col min="11026" max="11026" width="1.140625" style="65" customWidth="1"/>
    <col min="11027" max="11027" width="7.85546875" style="65" customWidth="1"/>
    <col min="11028" max="11028" width="5.7109375" style="65" customWidth="1"/>
    <col min="11029" max="11029" width="1.7109375" style="65" customWidth="1"/>
    <col min="11030" max="11030" width="1.5703125" style="65" customWidth="1"/>
    <col min="11031" max="11264" width="9.140625" style="65"/>
    <col min="11265" max="11265" width="3.28515625" style="65" customWidth="1"/>
    <col min="11266" max="11266" width="8.5703125" style="65" customWidth="1"/>
    <col min="11267" max="11267" width="9.140625" style="65"/>
    <col min="11268" max="11268" width="10.140625" style="65" customWidth="1"/>
    <col min="11269" max="11269" width="4" style="65" customWidth="1"/>
    <col min="11270" max="11270" width="13.42578125" style="65" customWidth="1"/>
    <col min="11271" max="11271" width="7" style="65" customWidth="1"/>
    <col min="11272" max="11272" width="5.28515625" style="65" customWidth="1"/>
    <col min="11273" max="11273" width="8.42578125" style="65" customWidth="1"/>
    <col min="11274" max="11274" width="0" style="65" hidden="1" customWidth="1"/>
    <col min="11275" max="11275" width="11.42578125" style="65" customWidth="1"/>
    <col min="11276" max="11277" width="13.7109375" style="65" customWidth="1"/>
    <col min="11278" max="11278" width="4.7109375" style="65" customWidth="1"/>
    <col min="11279" max="11279" width="5.28515625" style="65" customWidth="1"/>
    <col min="11280" max="11280" width="3.5703125" style="65" customWidth="1"/>
    <col min="11281" max="11281" width="4.5703125" style="65" customWidth="1"/>
    <col min="11282" max="11282" width="1.140625" style="65" customWidth="1"/>
    <col min="11283" max="11283" width="7.85546875" style="65" customWidth="1"/>
    <col min="11284" max="11284" width="5.7109375" style="65" customWidth="1"/>
    <col min="11285" max="11285" width="1.7109375" style="65" customWidth="1"/>
    <col min="11286" max="11286" width="1.5703125" style="65" customWidth="1"/>
    <col min="11287" max="11520" width="9.140625" style="65"/>
    <col min="11521" max="11521" width="3.28515625" style="65" customWidth="1"/>
    <col min="11522" max="11522" width="8.5703125" style="65" customWidth="1"/>
    <col min="11523" max="11523" width="9.140625" style="65"/>
    <col min="11524" max="11524" width="10.140625" style="65" customWidth="1"/>
    <col min="11525" max="11525" width="4" style="65" customWidth="1"/>
    <col min="11526" max="11526" width="13.42578125" style="65" customWidth="1"/>
    <col min="11527" max="11527" width="7" style="65" customWidth="1"/>
    <col min="11528" max="11528" width="5.28515625" style="65" customWidth="1"/>
    <col min="11529" max="11529" width="8.42578125" style="65" customWidth="1"/>
    <col min="11530" max="11530" width="0" style="65" hidden="1" customWidth="1"/>
    <col min="11531" max="11531" width="11.42578125" style="65" customWidth="1"/>
    <col min="11532" max="11533" width="13.7109375" style="65" customWidth="1"/>
    <col min="11534" max="11534" width="4.7109375" style="65" customWidth="1"/>
    <col min="11535" max="11535" width="5.28515625" style="65" customWidth="1"/>
    <col min="11536" max="11536" width="3.5703125" style="65" customWidth="1"/>
    <col min="11537" max="11537" width="4.5703125" style="65" customWidth="1"/>
    <col min="11538" max="11538" width="1.140625" style="65" customWidth="1"/>
    <col min="11539" max="11539" width="7.85546875" style="65" customWidth="1"/>
    <col min="11540" max="11540" width="5.7109375" style="65" customWidth="1"/>
    <col min="11541" max="11541" width="1.7109375" style="65" customWidth="1"/>
    <col min="11542" max="11542" width="1.5703125" style="65" customWidth="1"/>
    <col min="11543" max="11776" width="9.140625" style="65"/>
    <col min="11777" max="11777" width="3.28515625" style="65" customWidth="1"/>
    <col min="11778" max="11778" width="8.5703125" style="65" customWidth="1"/>
    <col min="11779" max="11779" width="9.140625" style="65"/>
    <col min="11780" max="11780" width="10.140625" style="65" customWidth="1"/>
    <col min="11781" max="11781" width="4" style="65" customWidth="1"/>
    <col min="11782" max="11782" width="13.42578125" style="65" customWidth="1"/>
    <col min="11783" max="11783" width="7" style="65" customWidth="1"/>
    <col min="11784" max="11784" width="5.28515625" style="65" customWidth="1"/>
    <col min="11785" max="11785" width="8.42578125" style="65" customWidth="1"/>
    <col min="11786" max="11786" width="0" style="65" hidden="1" customWidth="1"/>
    <col min="11787" max="11787" width="11.42578125" style="65" customWidth="1"/>
    <col min="11788" max="11789" width="13.7109375" style="65" customWidth="1"/>
    <col min="11790" max="11790" width="4.7109375" style="65" customWidth="1"/>
    <col min="11791" max="11791" width="5.28515625" style="65" customWidth="1"/>
    <col min="11792" max="11792" width="3.5703125" style="65" customWidth="1"/>
    <col min="11793" max="11793" width="4.5703125" style="65" customWidth="1"/>
    <col min="11794" max="11794" width="1.140625" style="65" customWidth="1"/>
    <col min="11795" max="11795" width="7.85546875" style="65" customWidth="1"/>
    <col min="11796" max="11796" width="5.7109375" style="65" customWidth="1"/>
    <col min="11797" max="11797" width="1.7109375" style="65" customWidth="1"/>
    <col min="11798" max="11798" width="1.5703125" style="65" customWidth="1"/>
    <col min="11799" max="12032" width="9.140625" style="65"/>
    <col min="12033" max="12033" width="3.28515625" style="65" customWidth="1"/>
    <col min="12034" max="12034" width="8.5703125" style="65" customWidth="1"/>
    <col min="12035" max="12035" width="9.140625" style="65"/>
    <col min="12036" max="12036" width="10.140625" style="65" customWidth="1"/>
    <col min="12037" max="12037" width="4" style="65" customWidth="1"/>
    <col min="12038" max="12038" width="13.42578125" style="65" customWidth="1"/>
    <col min="12039" max="12039" width="7" style="65" customWidth="1"/>
    <col min="12040" max="12040" width="5.28515625" style="65" customWidth="1"/>
    <col min="12041" max="12041" width="8.42578125" style="65" customWidth="1"/>
    <col min="12042" max="12042" width="0" style="65" hidden="1" customWidth="1"/>
    <col min="12043" max="12043" width="11.42578125" style="65" customWidth="1"/>
    <col min="12044" max="12045" width="13.7109375" style="65" customWidth="1"/>
    <col min="12046" max="12046" width="4.7109375" style="65" customWidth="1"/>
    <col min="12047" max="12047" width="5.28515625" style="65" customWidth="1"/>
    <col min="12048" max="12048" width="3.5703125" style="65" customWidth="1"/>
    <col min="12049" max="12049" width="4.5703125" style="65" customWidth="1"/>
    <col min="12050" max="12050" width="1.140625" style="65" customWidth="1"/>
    <col min="12051" max="12051" width="7.85546875" style="65" customWidth="1"/>
    <col min="12052" max="12052" width="5.7109375" style="65" customWidth="1"/>
    <col min="12053" max="12053" width="1.7109375" style="65" customWidth="1"/>
    <col min="12054" max="12054" width="1.5703125" style="65" customWidth="1"/>
    <col min="12055" max="12288" width="9.140625" style="65"/>
    <col min="12289" max="12289" width="3.28515625" style="65" customWidth="1"/>
    <col min="12290" max="12290" width="8.5703125" style="65" customWidth="1"/>
    <col min="12291" max="12291" width="9.140625" style="65"/>
    <col min="12292" max="12292" width="10.140625" style="65" customWidth="1"/>
    <col min="12293" max="12293" width="4" style="65" customWidth="1"/>
    <col min="12294" max="12294" width="13.42578125" style="65" customWidth="1"/>
    <col min="12295" max="12295" width="7" style="65" customWidth="1"/>
    <col min="12296" max="12296" width="5.28515625" style="65" customWidth="1"/>
    <col min="12297" max="12297" width="8.42578125" style="65" customWidth="1"/>
    <col min="12298" max="12298" width="0" style="65" hidden="1" customWidth="1"/>
    <col min="12299" max="12299" width="11.42578125" style="65" customWidth="1"/>
    <col min="12300" max="12301" width="13.7109375" style="65" customWidth="1"/>
    <col min="12302" max="12302" width="4.7109375" style="65" customWidth="1"/>
    <col min="12303" max="12303" width="5.28515625" style="65" customWidth="1"/>
    <col min="12304" max="12304" width="3.5703125" style="65" customWidth="1"/>
    <col min="12305" max="12305" width="4.5703125" style="65" customWidth="1"/>
    <col min="12306" max="12306" width="1.140625" style="65" customWidth="1"/>
    <col min="12307" max="12307" width="7.85546875" style="65" customWidth="1"/>
    <col min="12308" max="12308" width="5.7109375" style="65" customWidth="1"/>
    <col min="12309" max="12309" width="1.7109375" style="65" customWidth="1"/>
    <col min="12310" max="12310" width="1.5703125" style="65" customWidth="1"/>
    <col min="12311" max="12544" width="9.140625" style="65"/>
    <col min="12545" max="12545" width="3.28515625" style="65" customWidth="1"/>
    <col min="12546" max="12546" width="8.5703125" style="65" customWidth="1"/>
    <col min="12547" max="12547" width="9.140625" style="65"/>
    <col min="12548" max="12548" width="10.140625" style="65" customWidth="1"/>
    <col min="12549" max="12549" width="4" style="65" customWidth="1"/>
    <col min="12550" max="12550" width="13.42578125" style="65" customWidth="1"/>
    <col min="12551" max="12551" width="7" style="65" customWidth="1"/>
    <col min="12552" max="12552" width="5.28515625" style="65" customWidth="1"/>
    <col min="12553" max="12553" width="8.42578125" style="65" customWidth="1"/>
    <col min="12554" max="12554" width="0" style="65" hidden="1" customWidth="1"/>
    <col min="12555" max="12555" width="11.42578125" style="65" customWidth="1"/>
    <col min="12556" max="12557" width="13.7109375" style="65" customWidth="1"/>
    <col min="12558" max="12558" width="4.7109375" style="65" customWidth="1"/>
    <col min="12559" max="12559" width="5.28515625" style="65" customWidth="1"/>
    <col min="12560" max="12560" width="3.5703125" style="65" customWidth="1"/>
    <col min="12561" max="12561" width="4.5703125" style="65" customWidth="1"/>
    <col min="12562" max="12562" width="1.140625" style="65" customWidth="1"/>
    <col min="12563" max="12563" width="7.85546875" style="65" customWidth="1"/>
    <col min="12564" max="12564" width="5.7109375" style="65" customWidth="1"/>
    <col min="12565" max="12565" width="1.7109375" style="65" customWidth="1"/>
    <col min="12566" max="12566" width="1.5703125" style="65" customWidth="1"/>
    <col min="12567" max="12800" width="9.140625" style="65"/>
    <col min="12801" max="12801" width="3.28515625" style="65" customWidth="1"/>
    <col min="12802" max="12802" width="8.5703125" style="65" customWidth="1"/>
    <col min="12803" max="12803" width="9.140625" style="65"/>
    <col min="12804" max="12804" width="10.140625" style="65" customWidth="1"/>
    <col min="12805" max="12805" width="4" style="65" customWidth="1"/>
    <col min="12806" max="12806" width="13.42578125" style="65" customWidth="1"/>
    <col min="12807" max="12807" width="7" style="65" customWidth="1"/>
    <col min="12808" max="12808" width="5.28515625" style="65" customWidth="1"/>
    <col min="12809" max="12809" width="8.42578125" style="65" customWidth="1"/>
    <col min="12810" max="12810" width="0" style="65" hidden="1" customWidth="1"/>
    <col min="12811" max="12811" width="11.42578125" style="65" customWidth="1"/>
    <col min="12812" max="12813" width="13.7109375" style="65" customWidth="1"/>
    <col min="12814" max="12814" width="4.7109375" style="65" customWidth="1"/>
    <col min="12815" max="12815" width="5.28515625" style="65" customWidth="1"/>
    <col min="12816" max="12816" width="3.5703125" style="65" customWidth="1"/>
    <col min="12817" max="12817" width="4.5703125" style="65" customWidth="1"/>
    <col min="12818" max="12818" width="1.140625" style="65" customWidth="1"/>
    <col min="12819" max="12819" width="7.85546875" style="65" customWidth="1"/>
    <col min="12820" max="12820" width="5.7109375" style="65" customWidth="1"/>
    <col min="12821" max="12821" width="1.7109375" style="65" customWidth="1"/>
    <col min="12822" max="12822" width="1.5703125" style="65" customWidth="1"/>
    <col min="12823" max="13056" width="9.140625" style="65"/>
    <col min="13057" max="13057" width="3.28515625" style="65" customWidth="1"/>
    <col min="13058" max="13058" width="8.5703125" style="65" customWidth="1"/>
    <col min="13059" max="13059" width="9.140625" style="65"/>
    <col min="13060" max="13060" width="10.140625" style="65" customWidth="1"/>
    <col min="13061" max="13061" width="4" style="65" customWidth="1"/>
    <col min="13062" max="13062" width="13.42578125" style="65" customWidth="1"/>
    <col min="13063" max="13063" width="7" style="65" customWidth="1"/>
    <col min="13064" max="13064" width="5.28515625" style="65" customWidth="1"/>
    <col min="13065" max="13065" width="8.42578125" style="65" customWidth="1"/>
    <col min="13066" max="13066" width="0" style="65" hidden="1" customWidth="1"/>
    <col min="13067" max="13067" width="11.42578125" style="65" customWidth="1"/>
    <col min="13068" max="13069" width="13.7109375" style="65" customWidth="1"/>
    <col min="13070" max="13070" width="4.7109375" style="65" customWidth="1"/>
    <col min="13071" max="13071" width="5.28515625" style="65" customWidth="1"/>
    <col min="13072" max="13072" width="3.5703125" style="65" customWidth="1"/>
    <col min="13073" max="13073" width="4.5703125" style="65" customWidth="1"/>
    <col min="13074" max="13074" width="1.140625" style="65" customWidth="1"/>
    <col min="13075" max="13075" width="7.85546875" style="65" customWidth="1"/>
    <col min="13076" max="13076" width="5.7109375" style="65" customWidth="1"/>
    <col min="13077" max="13077" width="1.7109375" style="65" customWidth="1"/>
    <col min="13078" max="13078" width="1.5703125" style="65" customWidth="1"/>
    <col min="13079" max="13312" width="9.140625" style="65"/>
    <col min="13313" max="13313" width="3.28515625" style="65" customWidth="1"/>
    <col min="13314" max="13314" width="8.5703125" style="65" customWidth="1"/>
    <col min="13315" max="13315" width="9.140625" style="65"/>
    <col min="13316" max="13316" width="10.140625" style="65" customWidth="1"/>
    <col min="13317" max="13317" width="4" style="65" customWidth="1"/>
    <col min="13318" max="13318" width="13.42578125" style="65" customWidth="1"/>
    <col min="13319" max="13319" width="7" style="65" customWidth="1"/>
    <col min="13320" max="13320" width="5.28515625" style="65" customWidth="1"/>
    <col min="13321" max="13321" width="8.42578125" style="65" customWidth="1"/>
    <col min="13322" max="13322" width="0" style="65" hidden="1" customWidth="1"/>
    <col min="13323" max="13323" width="11.42578125" style="65" customWidth="1"/>
    <col min="13324" max="13325" width="13.7109375" style="65" customWidth="1"/>
    <col min="13326" max="13326" width="4.7109375" style="65" customWidth="1"/>
    <col min="13327" max="13327" width="5.28515625" style="65" customWidth="1"/>
    <col min="13328" max="13328" width="3.5703125" style="65" customWidth="1"/>
    <col min="13329" max="13329" width="4.5703125" style="65" customWidth="1"/>
    <col min="13330" max="13330" width="1.140625" style="65" customWidth="1"/>
    <col min="13331" max="13331" width="7.85546875" style="65" customWidth="1"/>
    <col min="13332" max="13332" width="5.7109375" style="65" customWidth="1"/>
    <col min="13333" max="13333" width="1.7109375" style="65" customWidth="1"/>
    <col min="13334" max="13334" width="1.5703125" style="65" customWidth="1"/>
    <col min="13335" max="13568" width="9.140625" style="65"/>
    <col min="13569" max="13569" width="3.28515625" style="65" customWidth="1"/>
    <col min="13570" max="13570" width="8.5703125" style="65" customWidth="1"/>
    <col min="13571" max="13571" width="9.140625" style="65"/>
    <col min="13572" max="13572" width="10.140625" style="65" customWidth="1"/>
    <col min="13573" max="13573" width="4" style="65" customWidth="1"/>
    <col min="13574" max="13574" width="13.42578125" style="65" customWidth="1"/>
    <col min="13575" max="13575" width="7" style="65" customWidth="1"/>
    <col min="13576" max="13576" width="5.28515625" style="65" customWidth="1"/>
    <col min="13577" max="13577" width="8.42578125" style="65" customWidth="1"/>
    <col min="13578" max="13578" width="0" style="65" hidden="1" customWidth="1"/>
    <col min="13579" max="13579" width="11.42578125" style="65" customWidth="1"/>
    <col min="13580" max="13581" width="13.7109375" style="65" customWidth="1"/>
    <col min="13582" max="13582" width="4.7109375" style="65" customWidth="1"/>
    <col min="13583" max="13583" width="5.28515625" style="65" customWidth="1"/>
    <col min="13584" max="13584" width="3.5703125" style="65" customWidth="1"/>
    <col min="13585" max="13585" width="4.5703125" style="65" customWidth="1"/>
    <col min="13586" max="13586" width="1.140625" style="65" customWidth="1"/>
    <col min="13587" max="13587" width="7.85546875" style="65" customWidth="1"/>
    <col min="13588" max="13588" width="5.7109375" style="65" customWidth="1"/>
    <col min="13589" max="13589" width="1.7109375" style="65" customWidth="1"/>
    <col min="13590" max="13590" width="1.5703125" style="65" customWidth="1"/>
    <col min="13591" max="13824" width="9.140625" style="65"/>
    <col min="13825" max="13825" width="3.28515625" style="65" customWidth="1"/>
    <col min="13826" max="13826" width="8.5703125" style="65" customWidth="1"/>
    <col min="13827" max="13827" width="9.140625" style="65"/>
    <col min="13828" max="13828" width="10.140625" style="65" customWidth="1"/>
    <col min="13829" max="13829" width="4" style="65" customWidth="1"/>
    <col min="13830" max="13830" width="13.42578125" style="65" customWidth="1"/>
    <col min="13831" max="13831" width="7" style="65" customWidth="1"/>
    <col min="13832" max="13832" width="5.28515625" style="65" customWidth="1"/>
    <col min="13833" max="13833" width="8.42578125" style="65" customWidth="1"/>
    <col min="13834" max="13834" width="0" style="65" hidden="1" customWidth="1"/>
    <col min="13835" max="13835" width="11.42578125" style="65" customWidth="1"/>
    <col min="13836" max="13837" width="13.7109375" style="65" customWidth="1"/>
    <col min="13838" max="13838" width="4.7109375" style="65" customWidth="1"/>
    <col min="13839" max="13839" width="5.28515625" style="65" customWidth="1"/>
    <col min="13840" max="13840" width="3.5703125" style="65" customWidth="1"/>
    <col min="13841" max="13841" width="4.5703125" style="65" customWidth="1"/>
    <col min="13842" max="13842" width="1.140625" style="65" customWidth="1"/>
    <col min="13843" max="13843" width="7.85546875" style="65" customWidth="1"/>
    <col min="13844" max="13844" width="5.7109375" style="65" customWidth="1"/>
    <col min="13845" max="13845" width="1.7109375" style="65" customWidth="1"/>
    <col min="13846" max="13846" width="1.5703125" style="65" customWidth="1"/>
    <col min="13847" max="14080" width="9.140625" style="65"/>
    <col min="14081" max="14081" width="3.28515625" style="65" customWidth="1"/>
    <col min="14082" max="14082" width="8.5703125" style="65" customWidth="1"/>
    <col min="14083" max="14083" width="9.140625" style="65"/>
    <col min="14084" max="14084" width="10.140625" style="65" customWidth="1"/>
    <col min="14085" max="14085" width="4" style="65" customWidth="1"/>
    <col min="14086" max="14086" width="13.42578125" style="65" customWidth="1"/>
    <col min="14087" max="14087" width="7" style="65" customWidth="1"/>
    <col min="14088" max="14088" width="5.28515625" style="65" customWidth="1"/>
    <col min="14089" max="14089" width="8.42578125" style="65" customWidth="1"/>
    <col min="14090" max="14090" width="0" style="65" hidden="1" customWidth="1"/>
    <col min="14091" max="14091" width="11.42578125" style="65" customWidth="1"/>
    <col min="14092" max="14093" width="13.7109375" style="65" customWidth="1"/>
    <col min="14094" max="14094" width="4.7109375" style="65" customWidth="1"/>
    <col min="14095" max="14095" width="5.28515625" style="65" customWidth="1"/>
    <col min="14096" max="14096" width="3.5703125" style="65" customWidth="1"/>
    <col min="14097" max="14097" width="4.5703125" style="65" customWidth="1"/>
    <col min="14098" max="14098" width="1.140625" style="65" customWidth="1"/>
    <col min="14099" max="14099" width="7.85546875" style="65" customWidth="1"/>
    <col min="14100" max="14100" width="5.7109375" style="65" customWidth="1"/>
    <col min="14101" max="14101" width="1.7109375" style="65" customWidth="1"/>
    <col min="14102" max="14102" width="1.5703125" style="65" customWidth="1"/>
    <col min="14103" max="14336" width="9.140625" style="65"/>
    <col min="14337" max="14337" width="3.28515625" style="65" customWidth="1"/>
    <col min="14338" max="14338" width="8.5703125" style="65" customWidth="1"/>
    <col min="14339" max="14339" width="9.140625" style="65"/>
    <col min="14340" max="14340" width="10.140625" style="65" customWidth="1"/>
    <col min="14341" max="14341" width="4" style="65" customWidth="1"/>
    <col min="14342" max="14342" width="13.42578125" style="65" customWidth="1"/>
    <col min="14343" max="14343" width="7" style="65" customWidth="1"/>
    <col min="14344" max="14344" width="5.28515625" style="65" customWidth="1"/>
    <col min="14345" max="14345" width="8.42578125" style="65" customWidth="1"/>
    <col min="14346" max="14346" width="0" style="65" hidden="1" customWidth="1"/>
    <col min="14347" max="14347" width="11.42578125" style="65" customWidth="1"/>
    <col min="14348" max="14349" width="13.7109375" style="65" customWidth="1"/>
    <col min="14350" max="14350" width="4.7109375" style="65" customWidth="1"/>
    <col min="14351" max="14351" width="5.28515625" style="65" customWidth="1"/>
    <col min="14352" max="14352" width="3.5703125" style="65" customWidth="1"/>
    <col min="14353" max="14353" width="4.5703125" style="65" customWidth="1"/>
    <col min="14354" max="14354" width="1.140625" style="65" customWidth="1"/>
    <col min="14355" max="14355" width="7.85546875" style="65" customWidth="1"/>
    <col min="14356" max="14356" width="5.7109375" style="65" customWidth="1"/>
    <col min="14357" max="14357" width="1.7109375" style="65" customWidth="1"/>
    <col min="14358" max="14358" width="1.5703125" style="65" customWidth="1"/>
    <col min="14359" max="14592" width="9.140625" style="65"/>
    <col min="14593" max="14593" width="3.28515625" style="65" customWidth="1"/>
    <col min="14594" max="14594" width="8.5703125" style="65" customWidth="1"/>
    <col min="14595" max="14595" width="9.140625" style="65"/>
    <col min="14596" max="14596" width="10.140625" style="65" customWidth="1"/>
    <col min="14597" max="14597" width="4" style="65" customWidth="1"/>
    <col min="14598" max="14598" width="13.42578125" style="65" customWidth="1"/>
    <col min="14599" max="14599" width="7" style="65" customWidth="1"/>
    <col min="14600" max="14600" width="5.28515625" style="65" customWidth="1"/>
    <col min="14601" max="14601" width="8.42578125" style="65" customWidth="1"/>
    <col min="14602" max="14602" width="0" style="65" hidden="1" customWidth="1"/>
    <col min="14603" max="14603" width="11.42578125" style="65" customWidth="1"/>
    <col min="14604" max="14605" width="13.7109375" style="65" customWidth="1"/>
    <col min="14606" max="14606" width="4.7109375" style="65" customWidth="1"/>
    <col min="14607" max="14607" width="5.28515625" style="65" customWidth="1"/>
    <col min="14608" max="14608" width="3.5703125" style="65" customWidth="1"/>
    <col min="14609" max="14609" width="4.5703125" style="65" customWidth="1"/>
    <col min="14610" max="14610" width="1.140625" style="65" customWidth="1"/>
    <col min="14611" max="14611" width="7.85546875" style="65" customWidth="1"/>
    <col min="14612" max="14612" width="5.7109375" style="65" customWidth="1"/>
    <col min="14613" max="14613" width="1.7109375" style="65" customWidth="1"/>
    <col min="14614" max="14614" width="1.5703125" style="65" customWidth="1"/>
    <col min="14615" max="14848" width="9.140625" style="65"/>
    <col min="14849" max="14849" width="3.28515625" style="65" customWidth="1"/>
    <col min="14850" max="14850" width="8.5703125" style="65" customWidth="1"/>
    <col min="14851" max="14851" width="9.140625" style="65"/>
    <col min="14852" max="14852" width="10.140625" style="65" customWidth="1"/>
    <col min="14853" max="14853" width="4" style="65" customWidth="1"/>
    <col min="14854" max="14854" width="13.42578125" style="65" customWidth="1"/>
    <col min="14855" max="14855" width="7" style="65" customWidth="1"/>
    <col min="14856" max="14856" width="5.28515625" style="65" customWidth="1"/>
    <col min="14857" max="14857" width="8.42578125" style="65" customWidth="1"/>
    <col min="14858" max="14858" width="0" style="65" hidden="1" customWidth="1"/>
    <col min="14859" max="14859" width="11.42578125" style="65" customWidth="1"/>
    <col min="14860" max="14861" width="13.7109375" style="65" customWidth="1"/>
    <col min="14862" max="14862" width="4.7109375" style="65" customWidth="1"/>
    <col min="14863" max="14863" width="5.28515625" style="65" customWidth="1"/>
    <col min="14864" max="14864" width="3.5703125" style="65" customWidth="1"/>
    <col min="14865" max="14865" width="4.5703125" style="65" customWidth="1"/>
    <col min="14866" max="14866" width="1.140625" style="65" customWidth="1"/>
    <col min="14867" max="14867" width="7.85546875" style="65" customWidth="1"/>
    <col min="14868" max="14868" width="5.7109375" style="65" customWidth="1"/>
    <col min="14869" max="14869" width="1.7109375" style="65" customWidth="1"/>
    <col min="14870" max="14870" width="1.5703125" style="65" customWidth="1"/>
    <col min="14871" max="15104" width="9.140625" style="65"/>
    <col min="15105" max="15105" width="3.28515625" style="65" customWidth="1"/>
    <col min="15106" max="15106" width="8.5703125" style="65" customWidth="1"/>
    <col min="15107" max="15107" width="9.140625" style="65"/>
    <col min="15108" max="15108" width="10.140625" style="65" customWidth="1"/>
    <col min="15109" max="15109" width="4" style="65" customWidth="1"/>
    <col min="15110" max="15110" width="13.42578125" style="65" customWidth="1"/>
    <col min="15111" max="15111" width="7" style="65" customWidth="1"/>
    <col min="15112" max="15112" width="5.28515625" style="65" customWidth="1"/>
    <col min="15113" max="15113" width="8.42578125" style="65" customWidth="1"/>
    <col min="15114" max="15114" width="0" style="65" hidden="1" customWidth="1"/>
    <col min="15115" max="15115" width="11.42578125" style="65" customWidth="1"/>
    <col min="15116" max="15117" width="13.7109375" style="65" customWidth="1"/>
    <col min="15118" max="15118" width="4.7109375" style="65" customWidth="1"/>
    <col min="15119" max="15119" width="5.28515625" style="65" customWidth="1"/>
    <col min="15120" max="15120" width="3.5703125" style="65" customWidth="1"/>
    <col min="15121" max="15121" width="4.5703125" style="65" customWidth="1"/>
    <col min="15122" max="15122" width="1.140625" style="65" customWidth="1"/>
    <col min="15123" max="15123" width="7.85546875" style="65" customWidth="1"/>
    <col min="15124" max="15124" width="5.7109375" style="65" customWidth="1"/>
    <col min="15125" max="15125" width="1.7109375" style="65" customWidth="1"/>
    <col min="15126" max="15126" width="1.5703125" style="65" customWidth="1"/>
    <col min="15127" max="15360" width="9.140625" style="65"/>
    <col min="15361" max="15361" width="3.28515625" style="65" customWidth="1"/>
    <col min="15362" max="15362" width="8.5703125" style="65" customWidth="1"/>
    <col min="15363" max="15363" width="9.140625" style="65"/>
    <col min="15364" max="15364" width="10.140625" style="65" customWidth="1"/>
    <col min="15365" max="15365" width="4" style="65" customWidth="1"/>
    <col min="15366" max="15366" width="13.42578125" style="65" customWidth="1"/>
    <col min="15367" max="15367" width="7" style="65" customWidth="1"/>
    <col min="15368" max="15368" width="5.28515625" style="65" customWidth="1"/>
    <col min="15369" max="15369" width="8.42578125" style="65" customWidth="1"/>
    <col min="15370" max="15370" width="0" style="65" hidden="1" customWidth="1"/>
    <col min="15371" max="15371" width="11.42578125" style="65" customWidth="1"/>
    <col min="15372" max="15373" width="13.7109375" style="65" customWidth="1"/>
    <col min="15374" max="15374" width="4.7109375" style="65" customWidth="1"/>
    <col min="15375" max="15375" width="5.28515625" style="65" customWidth="1"/>
    <col min="15376" max="15376" width="3.5703125" style="65" customWidth="1"/>
    <col min="15377" max="15377" width="4.5703125" style="65" customWidth="1"/>
    <col min="15378" max="15378" width="1.140625" style="65" customWidth="1"/>
    <col min="15379" max="15379" width="7.85546875" style="65" customWidth="1"/>
    <col min="15380" max="15380" width="5.7109375" style="65" customWidth="1"/>
    <col min="15381" max="15381" width="1.7109375" style="65" customWidth="1"/>
    <col min="15382" max="15382" width="1.5703125" style="65" customWidth="1"/>
    <col min="15383" max="15616" width="9.140625" style="65"/>
    <col min="15617" max="15617" width="3.28515625" style="65" customWidth="1"/>
    <col min="15618" max="15618" width="8.5703125" style="65" customWidth="1"/>
    <col min="15619" max="15619" width="9.140625" style="65"/>
    <col min="15620" max="15620" width="10.140625" style="65" customWidth="1"/>
    <col min="15621" max="15621" width="4" style="65" customWidth="1"/>
    <col min="15622" max="15622" width="13.42578125" style="65" customWidth="1"/>
    <col min="15623" max="15623" width="7" style="65" customWidth="1"/>
    <col min="15624" max="15624" width="5.28515625" style="65" customWidth="1"/>
    <col min="15625" max="15625" width="8.42578125" style="65" customWidth="1"/>
    <col min="15626" max="15626" width="0" style="65" hidden="1" customWidth="1"/>
    <col min="15627" max="15627" width="11.42578125" style="65" customWidth="1"/>
    <col min="15628" max="15629" width="13.7109375" style="65" customWidth="1"/>
    <col min="15630" max="15630" width="4.7109375" style="65" customWidth="1"/>
    <col min="15631" max="15631" width="5.28515625" style="65" customWidth="1"/>
    <col min="15632" max="15632" width="3.5703125" style="65" customWidth="1"/>
    <col min="15633" max="15633" width="4.5703125" style="65" customWidth="1"/>
    <col min="15634" max="15634" width="1.140625" style="65" customWidth="1"/>
    <col min="15635" max="15635" width="7.85546875" style="65" customWidth="1"/>
    <col min="15636" max="15636" width="5.7109375" style="65" customWidth="1"/>
    <col min="15637" max="15637" width="1.7109375" style="65" customWidth="1"/>
    <col min="15638" max="15638" width="1.5703125" style="65" customWidth="1"/>
    <col min="15639" max="15872" width="9.140625" style="65"/>
    <col min="15873" max="15873" width="3.28515625" style="65" customWidth="1"/>
    <col min="15874" max="15874" width="8.5703125" style="65" customWidth="1"/>
    <col min="15875" max="15875" width="9.140625" style="65"/>
    <col min="15876" max="15876" width="10.140625" style="65" customWidth="1"/>
    <col min="15877" max="15877" width="4" style="65" customWidth="1"/>
    <col min="15878" max="15878" width="13.42578125" style="65" customWidth="1"/>
    <col min="15879" max="15879" width="7" style="65" customWidth="1"/>
    <col min="15880" max="15880" width="5.28515625" style="65" customWidth="1"/>
    <col min="15881" max="15881" width="8.42578125" style="65" customWidth="1"/>
    <col min="15882" max="15882" width="0" style="65" hidden="1" customWidth="1"/>
    <col min="15883" max="15883" width="11.42578125" style="65" customWidth="1"/>
    <col min="15884" max="15885" width="13.7109375" style="65" customWidth="1"/>
    <col min="15886" max="15886" width="4.7109375" style="65" customWidth="1"/>
    <col min="15887" max="15887" width="5.28515625" style="65" customWidth="1"/>
    <col min="15888" max="15888" width="3.5703125" style="65" customWidth="1"/>
    <col min="15889" max="15889" width="4.5703125" style="65" customWidth="1"/>
    <col min="15890" max="15890" width="1.140625" style="65" customWidth="1"/>
    <col min="15891" max="15891" width="7.85546875" style="65" customWidth="1"/>
    <col min="15892" max="15892" width="5.7109375" style="65" customWidth="1"/>
    <col min="15893" max="15893" width="1.7109375" style="65" customWidth="1"/>
    <col min="15894" max="15894" width="1.5703125" style="65" customWidth="1"/>
    <col min="15895" max="16128" width="9.140625" style="65"/>
    <col min="16129" max="16129" width="3.28515625" style="65" customWidth="1"/>
    <col min="16130" max="16130" width="8.5703125" style="65" customWidth="1"/>
    <col min="16131" max="16131" width="9.140625" style="65"/>
    <col min="16132" max="16132" width="10.140625" style="65" customWidth="1"/>
    <col min="16133" max="16133" width="4" style="65" customWidth="1"/>
    <col min="16134" max="16134" width="13.42578125" style="65" customWidth="1"/>
    <col min="16135" max="16135" width="7" style="65" customWidth="1"/>
    <col min="16136" max="16136" width="5.28515625" style="65" customWidth="1"/>
    <col min="16137" max="16137" width="8.42578125" style="65" customWidth="1"/>
    <col min="16138" max="16138" width="0" style="65" hidden="1" customWidth="1"/>
    <col min="16139" max="16139" width="11.42578125" style="65" customWidth="1"/>
    <col min="16140" max="16141" width="13.7109375" style="65" customWidth="1"/>
    <col min="16142" max="16142" width="4.7109375" style="65" customWidth="1"/>
    <col min="16143" max="16143" width="5.28515625" style="65" customWidth="1"/>
    <col min="16144" max="16144" width="3.5703125" style="65" customWidth="1"/>
    <col min="16145" max="16145" width="4.5703125" style="65" customWidth="1"/>
    <col min="16146" max="16146" width="1.140625" style="65" customWidth="1"/>
    <col min="16147" max="16147" width="7.85546875" style="65" customWidth="1"/>
    <col min="16148" max="16148" width="5.7109375" style="65" customWidth="1"/>
    <col min="16149" max="16149" width="1.7109375" style="65" customWidth="1"/>
    <col min="16150" max="16150" width="1.5703125" style="65" customWidth="1"/>
    <col min="16151" max="16384" width="9.140625" style="65"/>
  </cols>
  <sheetData>
    <row r="1" spans="2:21" ht="4.5" customHeight="1" x14ac:dyDescent="0.2"/>
    <row r="2" spans="2:21" x14ac:dyDescent="0.2">
      <c r="P2" s="66" t="s">
        <v>42</v>
      </c>
      <c r="Q2" s="67"/>
      <c r="S2" s="68">
        <v>45958.428751486499</v>
      </c>
      <c r="T2" s="67"/>
    </row>
    <row r="3" spans="2:21" ht="12.75" customHeight="1" x14ac:dyDescent="0.2">
      <c r="B3" s="71" t="s">
        <v>172</v>
      </c>
      <c r="C3" s="67"/>
      <c r="D3" s="67"/>
      <c r="E3" s="67"/>
      <c r="F3" s="67"/>
      <c r="P3" s="67"/>
      <c r="Q3" s="67"/>
      <c r="S3" s="67"/>
      <c r="T3" s="67"/>
    </row>
    <row r="4" spans="2:21" x14ac:dyDescent="0.2">
      <c r="B4" s="67"/>
      <c r="C4" s="67"/>
      <c r="D4" s="67"/>
      <c r="E4" s="67"/>
      <c r="F4" s="67"/>
    </row>
    <row r="5" spans="2:21" ht="409.6" hidden="1" customHeight="1" x14ac:dyDescent="0.2"/>
    <row r="6" spans="2:21" x14ac:dyDescent="0.2">
      <c r="B6" s="71" t="s">
        <v>43</v>
      </c>
      <c r="C6" s="67"/>
      <c r="D6" s="67"/>
      <c r="E6" s="67"/>
      <c r="O6" s="66" t="s">
        <v>44</v>
      </c>
      <c r="P6" s="67"/>
      <c r="Q6" s="67"/>
      <c r="S6" s="72">
        <v>45958.428751523628</v>
      </c>
      <c r="T6" s="67"/>
    </row>
    <row r="7" spans="2:21" ht="12.75" customHeight="1" x14ac:dyDescent="0.2">
      <c r="B7" s="67"/>
      <c r="C7" s="67"/>
      <c r="D7" s="67"/>
      <c r="E7" s="67"/>
      <c r="F7" s="87" t="s">
        <v>223</v>
      </c>
      <c r="G7" s="87"/>
      <c r="H7" s="87"/>
      <c r="I7" s="87"/>
      <c r="J7" s="87"/>
      <c r="K7" s="87"/>
      <c r="L7" s="87"/>
      <c r="M7" s="87"/>
      <c r="O7" s="67"/>
      <c r="P7" s="67"/>
      <c r="Q7" s="67"/>
      <c r="S7" s="67"/>
      <c r="T7" s="67"/>
    </row>
    <row r="8" spans="2:21" x14ac:dyDescent="0.2">
      <c r="B8" s="71" t="s">
        <v>46</v>
      </c>
      <c r="C8" s="67"/>
      <c r="D8" s="67"/>
      <c r="F8" s="87"/>
      <c r="G8" s="87"/>
      <c r="H8" s="87"/>
      <c r="I8" s="87"/>
      <c r="J8" s="87"/>
      <c r="K8" s="87"/>
      <c r="L8" s="87"/>
      <c r="M8" s="87"/>
    </row>
    <row r="9" spans="2:21" ht="24" customHeight="1" x14ac:dyDescent="0.2"/>
    <row r="10" spans="2:21" ht="13.5" thickBot="1" x14ac:dyDescent="0.25">
      <c r="B10" s="73"/>
      <c r="C10" s="73"/>
      <c r="H10" s="74"/>
      <c r="I10" s="67"/>
      <c r="J10" s="75"/>
      <c r="K10" s="75"/>
      <c r="L10" s="75"/>
      <c r="M10" s="75"/>
      <c r="N10" s="74"/>
      <c r="O10" s="67"/>
      <c r="P10" s="67"/>
      <c r="Q10" s="74"/>
      <c r="R10" s="67"/>
      <c r="S10" s="67"/>
      <c r="T10" s="74"/>
      <c r="U10" s="67"/>
    </row>
    <row r="11" spans="2:21" ht="24" thickTop="1" thickBot="1" x14ac:dyDescent="0.25">
      <c r="B11" s="76" t="s">
        <v>47</v>
      </c>
      <c r="C11" s="76" t="s">
        <v>48</v>
      </c>
      <c r="D11" s="77" t="s">
        <v>49</v>
      </c>
      <c r="E11" s="78"/>
      <c r="F11" s="78"/>
      <c r="G11" s="78"/>
      <c r="H11" s="79" t="s">
        <v>29</v>
      </c>
      <c r="I11" s="78"/>
      <c r="J11" s="80" t="s">
        <v>50</v>
      </c>
      <c r="K11" s="80" t="s">
        <v>51</v>
      </c>
      <c r="L11" s="80" t="s">
        <v>52</v>
      </c>
      <c r="M11" s="80" t="s">
        <v>53</v>
      </c>
      <c r="N11" s="79" t="s">
        <v>54</v>
      </c>
      <c r="O11" s="78"/>
      <c r="P11" s="78"/>
      <c r="Q11" s="79" t="s">
        <v>55</v>
      </c>
      <c r="R11" s="78"/>
      <c r="S11" s="78"/>
      <c r="T11" s="81"/>
      <c r="U11" s="78"/>
    </row>
    <row r="12" spans="2:21" ht="13.5" thickTop="1" x14ac:dyDescent="0.2">
      <c r="B12" s="110"/>
      <c r="C12" s="110"/>
      <c r="D12" s="111" t="s">
        <v>174</v>
      </c>
      <c r="E12" s="106"/>
      <c r="F12" s="106"/>
      <c r="G12" s="106"/>
      <c r="H12" s="112">
        <v>9029416.1400000006</v>
      </c>
      <c r="I12" s="106"/>
      <c r="J12" s="113">
        <v>0</v>
      </c>
      <c r="K12" s="113">
        <f>+K13+K14+K15</f>
        <v>10367369.02</v>
      </c>
      <c r="L12" s="113">
        <v>10883419.949999999</v>
      </c>
      <c r="M12" s="113">
        <v>9510877.5199999996</v>
      </c>
      <c r="N12" s="112">
        <v>9342467.5199999996</v>
      </c>
      <c r="O12" s="106"/>
      <c r="P12" s="106"/>
      <c r="Q12" s="112">
        <v>9339667.5199999996</v>
      </c>
      <c r="R12" s="106"/>
      <c r="S12" s="106"/>
      <c r="T12" s="114"/>
      <c r="U12" s="106"/>
    </row>
    <row r="13" spans="2:21" x14ac:dyDescent="0.2">
      <c r="B13" s="82"/>
      <c r="C13" s="82" t="s">
        <v>187</v>
      </c>
      <c r="D13" s="83" t="s">
        <v>3</v>
      </c>
      <c r="E13" s="67"/>
      <c r="F13" s="67"/>
      <c r="G13" s="67"/>
      <c r="H13" s="84">
        <v>7263650.5199999996</v>
      </c>
      <c r="I13" s="67"/>
      <c r="J13" s="85">
        <v>0</v>
      </c>
      <c r="K13" s="85">
        <v>7895302.25</v>
      </c>
      <c r="L13" s="85">
        <v>9117654.3300000001</v>
      </c>
      <c r="M13" s="85">
        <v>9510349.5199999996</v>
      </c>
      <c r="N13" s="84">
        <v>9341939.5199999996</v>
      </c>
      <c r="O13" s="67"/>
      <c r="P13" s="67"/>
      <c r="Q13" s="84">
        <v>9339139.5199999996</v>
      </c>
      <c r="R13" s="67"/>
      <c r="S13" s="67"/>
      <c r="T13" s="74"/>
      <c r="U13" s="67"/>
    </row>
    <row r="14" spans="2:21" x14ac:dyDescent="0.2">
      <c r="B14" s="82"/>
      <c r="C14" s="82" t="s">
        <v>196</v>
      </c>
      <c r="D14" s="83" t="s">
        <v>4</v>
      </c>
      <c r="E14" s="67"/>
      <c r="F14" s="67"/>
      <c r="G14" s="67"/>
      <c r="H14" s="84">
        <v>200</v>
      </c>
      <c r="I14" s="67"/>
      <c r="J14" s="85">
        <v>0</v>
      </c>
      <c r="K14" s="85">
        <v>280</v>
      </c>
      <c r="L14" s="85">
        <v>200</v>
      </c>
      <c r="M14" s="85">
        <v>528</v>
      </c>
      <c r="N14" s="84">
        <v>528</v>
      </c>
      <c r="O14" s="67"/>
      <c r="P14" s="67"/>
      <c r="Q14" s="84">
        <v>528</v>
      </c>
      <c r="R14" s="67"/>
      <c r="S14" s="67"/>
      <c r="T14" s="74"/>
      <c r="U14" s="67"/>
    </row>
    <row r="15" spans="2:21" x14ac:dyDescent="0.2">
      <c r="B15" s="82"/>
      <c r="C15" s="82" t="s">
        <v>200</v>
      </c>
      <c r="D15" s="83" t="s">
        <v>14</v>
      </c>
      <c r="E15" s="67"/>
      <c r="F15" s="67"/>
      <c r="G15" s="67"/>
      <c r="H15" s="84">
        <v>1765565.62</v>
      </c>
      <c r="I15" s="67"/>
      <c r="J15" s="85">
        <v>0</v>
      </c>
      <c r="K15" s="85">
        <v>2471786.77</v>
      </c>
      <c r="L15" s="85">
        <v>1765565.62</v>
      </c>
      <c r="M15" s="85">
        <v>0</v>
      </c>
      <c r="N15" s="84">
        <v>0</v>
      </c>
      <c r="O15" s="67"/>
      <c r="P15" s="67"/>
      <c r="Q15" s="84">
        <v>0</v>
      </c>
      <c r="R15" s="67"/>
      <c r="S15" s="67"/>
      <c r="T15" s="74"/>
      <c r="U15" s="67"/>
    </row>
    <row r="16" spans="2:21" x14ac:dyDescent="0.2">
      <c r="B16" s="110"/>
      <c r="C16" s="110"/>
      <c r="D16" s="111" t="s">
        <v>56</v>
      </c>
      <c r="E16" s="106"/>
      <c r="F16" s="106"/>
      <c r="G16" s="106"/>
      <c r="H16" s="112">
        <v>10883419.949999999</v>
      </c>
      <c r="I16" s="106"/>
      <c r="J16" s="113">
        <v>0</v>
      </c>
      <c r="K16" s="113">
        <f>+SUM(K17:K20)</f>
        <v>10583629.24</v>
      </c>
      <c r="L16" s="113">
        <v>10883419.949999999</v>
      </c>
      <c r="M16" s="113">
        <v>9510877.5199999996</v>
      </c>
      <c r="N16" s="112">
        <v>9342467.5199999996</v>
      </c>
      <c r="O16" s="106"/>
      <c r="P16" s="106"/>
      <c r="Q16" s="112">
        <v>9339667.5199999996</v>
      </c>
      <c r="R16" s="106"/>
      <c r="S16" s="106"/>
      <c r="T16" s="114"/>
      <c r="U16" s="106"/>
    </row>
    <row r="17" spans="2:21" x14ac:dyDescent="0.2">
      <c r="B17" s="82"/>
      <c r="C17" s="82" t="s">
        <v>63</v>
      </c>
      <c r="D17" s="83" t="s">
        <v>64</v>
      </c>
      <c r="E17" s="67"/>
      <c r="F17" s="67"/>
      <c r="G17" s="67"/>
      <c r="H17" s="84">
        <v>6794677.8799999999</v>
      </c>
      <c r="I17" s="67"/>
      <c r="J17" s="85">
        <v>0</v>
      </c>
      <c r="K17" s="85">
        <v>6257070.5099999998</v>
      </c>
      <c r="L17" s="85">
        <v>6794677.8799999999</v>
      </c>
      <c r="M17" s="85">
        <v>7708930.3399999999</v>
      </c>
      <c r="N17" s="84">
        <v>7708830.3399999999</v>
      </c>
      <c r="O17" s="67"/>
      <c r="P17" s="67"/>
      <c r="Q17" s="84">
        <v>7704030.3399999999</v>
      </c>
      <c r="R17" s="67"/>
      <c r="S17" s="67"/>
      <c r="T17" s="74"/>
      <c r="U17" s="67"/>
    </row>
    <row r="18" spans="2:21" x14ac:dyDescent="0.2">
      <c r="B18" s="82"/>
      <c r="C18" s="82" t="s">
        <v>75</v>
      </c>
      <c r="D18" s="83" t="s">
        <v>7</v>
      </c>
      <c r="E18" s="67"/>
      <c r="F18" s="67"/>
      <c r="G18" s="67"/>
      <c r="H18" s="84">
        <v>3208521.05</v>
      </c>
      <c r="I18" s="67"/>
      <c r="J18" s="85">
        <v>0</v>
      </c>
      <c r="K18" s="85">
        <v>3637305.96</v>
      </c>
      <c r="L18" s="85">
        <v>3208521.05</v>
      </c>
      <c r="M18" s="85">
        <v>860338</v>
      </c>
      <c r="N18" s="84">
        <v>692028</v>
      </c>
      <c r="O18" s="67"/>
      <c r="P18" s="67"/>
      <c r="Q18" s="84">
        <v>694028</v>
      </c>
      <c r="R18" s="67"/>
      <c r="S18" s="67"/>
      <c r="T18" s="74"/>
      <c r="U18" s="67"/>
    </row>
    <row r="19" spans="2:21" x14ac:dyDescent="0.2">
      <c r="B19" s="82"/>
      <c r="C19" s="82" t="s">
        <v>98</v>
      </c>
      <c r="D19" s="83" t="s">
        <v>15</v>
      </c>
      <c r="E19" s="67"/>
      <c r="F19" s="67"/>
      <c r="G19" s="67"/>
      <c r="H19" s="84">
        <v>414621.02</v>
      </c>
      <c r="I19" s="67"/>
      <c r="J19" s="85">
        <v>0</v>
      </c>
      <c r="K19" s="85">
        <v>221204.63</v>
      </c>
      <c r="L19" s="85">
        <v>414621.02</v>
      </c>
      <c r="M19" s="85">
        <v>660477.87</v>
      </c>
      <c r="N19" s="84">
        <v>660477.87</v>
      </c>
      <c r="O19" s="67"/>
      <c r="P19" s="67"/>
      <c r="Q19" s="84">
        <v>660477.87</v>
      </c>
      <c r="R19" s="67"/>
      <c r="S19" s="67"/>
      <c r="T19" s="74"/>
      <c r="U19" s="67"/>
    </row>
    <row r="20" spans="2:21" x14ac:dyDescent="0.2">
      <c r="B20" s="82"/>
      <c r="C20" s="82" t="s">
        <v>224</v>
      </c>
      <c r="D20" s="83" t="s">
        <v>225</v>
      </c>
      <c r="E20" s="67"/>
      <c r="F20" s="67"/>
      <c r="G20" s="67"/>
      <c r="H20" s="84">
        <v>465600</v>
      </c>
      <c r="I20" s="67"/>
      <c r="J20" s="85">
        <v>0</v>
      </c>
      <c r="K20" s="85">
        <v>468048.14</v>
      </c>
      <c r="L20" s="85">
        <v>465600</v>
      </c>
      <c r="M20" s="85">
        <v>281131.31</v>
      </c>
      <c r="N20" s="84">
        <v>281131.31</v>
      </c>
      <c r="O20" s="67"/>
      <c r="P20" s="67"/>
      <c r="Q20" s="84">
        <v>281131.31</v>
      </c>
      <c r="R20" s="67"/>
      <c r="S20" s="67"/>
      <c r="T20" s="74"/>
      <c r="U20" s="67"/>
    </row>
    <row r="21" spans="2:21" ht="409.6" hidden="1" customHeight="1" x14ac:dyDescent="0.2"/>
    <row r="22" spans="2:21" ht="9.75" customHeight="1" x14ac:dyDescent="0.2"/>
  </sheetData>
  <mergeCells count="62">
    <mergeCell ref="D20:G20"/>
    <mergeCell ref="H20:I20"/>
    <mergeCell ref="N20:P20"/>
    <mergeCell ref="Q20:S20"/>
    <mergeCell ref="T20:U20"/>
    <mergeCell ref="D18:G18"/>
    <mergeCell ref="H18:I18"/>
    <mergeCell ref="N18:P18"/>
    <mergeCell ref="Q18:S18"/>
    <mergeCell ref="T18:U18"/>
    <mergeCell ref="D19:G19"/>
    <mergeCell ref="H19:I19"/>
    <mergeCell ref="N19:P19"/>
    <mergeCell ref="Q19:S19"/>
    <mergeCell ref="T19:U19"/>
    <mergeCell ref="D16:G16"/>
    <mergeCell ref="H16:I16"/>
    <mergeCell ref="N16:P16"/>
    <mergeCell ref="Q16:S16"/>
    <mergeCell ref="T16:U16"/>
    <mergeCell ref="D17:G17"/>
    <mergeCell ref="H17:I17"/>
    <mergeCell ref="N17:P17"/>
    <mergeCell ref="Q17:S17"/>
    <mergeCell ref="T17:U17"/>
    <mergeCell ref="D14:G14"/>
    <mergeCell ref="H14:I14"/>
    <mergeCell ref="N14:P14"/>
    <mergeCell ref="Q14:S14"/>
    <mergeCell ref="T14:U14"/>
    <mergeCell ref="D15:G15"/>
    <mergeCell ref="H15:I15"/>
    <mergeCell ref="N15:P15"/>
    <mergeCell ref="Q15:S15"/>
    <mergeCell ref="T15:U15"/>
    <mergeCell ref="D12:G12"/>
    <mergeCell ref="H12:I12"/>
    <mergeCell ref="N12:P12"/>
    <mergeCell ref="Q12:S12"/>
    <mergeCell ref="T12:U12"/>
    <mergeCell ref="D13:G13"/>
    <mergeCell ref="H13:I13"/>
    <mergeCell ref="N13:P13"/>
    <mergeCell ref="Q13:S13"/>
    <mergeCell ref="T13:U13"/>
    <mergeCell ref="H10:I10"/>
    <mergeCell ref="N10:P10"/>
    <mergeCell ref="Q10:S10"/>
    <mergeCell ref="T10:U10"/>
    <mergeCell ref="D11:G11"/>
    <mergeCell ref="H11:I11"/>
    <mergeCell ref="N11:P11"/>
    <mergeCell ref="Q11:S11"/>
    <mergeCell ref="T11:U11"/>
    <mergeCell ref="P2:Q3"/>
    <mergeCell ref="S2:T3"/>
    <mergeCell ref="B3:F4"/>
    <mergeCell ref="B6:E7"/>
    <mergeCell ref="O6:Q7"/>
    <mergeCell ref="S6:T7"/>
    <mergeCell ref="F7:M8"/>
    <mergeCell ref="B8:D8"/>
  </mergeCells>
  <pageMargins left="0" right="0" top="9.8425196850393706E-2" bottom="0.41753937007874015" header="9.8425196850393706E-2" footer="9.8425196850393706E-2"/>
  <pageSetup paperSize="9" orientation="landscape" verticalDpi="0" r:id="rId1"/>
  <headerFooter alignWithMargins="0">
    <oddFooter xml:space="preserve">&amp;L&amp;"Arial"&amp;8 Lista: LCW147TREW &amp;C&amp;"Arial"&amp;8 Stranica 
&amp;B&amp;P&amp;B &amp;R&amp;"Arial"&amp;8 * OBRADA LC *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DAB26-E291-4F38-95B7-98B8E2B10605}">
  <dimension ref="B1:U407"/>
  <sheetViews>
    <sheetView showGridLines="0" tabSelected="1" workbookViewId="0">
      <pane ySplit="9" topLeftCell="A10" activePane="bottomLeft" state="frozenSplit"/>
      <selection pane="bottomLeft" sqref="A1:XFD1048576"/>
    </sheetView>
  </sheetViews>
  <sheetFormatPr defaultRowHeight="12.75" x14ac:dyDescent="0.2"/>
  <cols>
    <col min="1" max="1" width="3.28515625" style="65" customWidth="1"/>
    <col min="2" max="2" width="7" style="65" customWidth="1"/>
    <col min="3" max="3" width="13.42578125" style="65" customWidth="1"/>
    <col min="4" max="4" width="10.140625" style="65" customWidth="1"/>
    <col min="5" max="5" width="4" style="65" customWidth="1"/>
    <col min="6" max="6" width="13.7109375" style="65" customWidth="1"/>
    <col min="7" max="7" width="7" style="65" customWidth="1"/>
    <col min="8" max="8" width="5.28515625" style="65" customWidth="1"/>
    <col min="9" max="9" width="8.42578125" style="65" customWidth="1"/>
    <col min="10" max="10" width="13.7109375" style="65" hidden="1" customWidth="1"/>
    <col min="11" max="11" width="11.42578125" style="65" customWidth="1"/>
    <col min="12" max="13" width="13.7109375" style="65" customWidth="1"/>
    <col min="14" max="14" width="4.7109375" style="65" customWidth="1"/>
    <col min="15" max="15" width="5.28515625" style="65" customWidth="1"/>
    <col min="16" max="16" width="3.5703125" style="65" customWidth="1"/>
    <col min="17" max="17" width="4.5703125" style="65" customWidth="1"/>
    <col min="18" max="18" width="1.140625" style="65" customWidth="1"/>
    <col min="19" max="19" width="7.85546875" style="65" customWidth="1"/>
    <col min="20" max="20" width="5.7109375" style="65" customWidth="1"/>
    <col min="21" max="21" width="1.7109375" style="65" customWidth="1"/>
    <col min="22" max="22" width="1.5703125" style="65" customWidth="1"/>
    <col min="23" max="256" width="9.140625" style="65"/>
    <col min="257" max="257" width="3.28515625" style="65" customWidth="1"/>
    <col min="258" max="258" width="7" style="65" customWidth="1"/>
    <col min="259" max="259" width="13.42578125" style="65" customWidth="1"/>
    <col min="260" max="260" width="10.140625" style="65" customWidth="1"/>
    <col min="261" max="261" width="4" style="65" customWidth="1"/>
    <col min="262" max="262" width="13.7109375" style="65" customWidth="1"/>
    <col min="263" max="263" width="7" style="65" customWidth="1"/>
    <col min="264" max="264" width="5.28515625" style="65" customWidth="1"/>
    <col min="265" max="265" width="8.42578125" style="65" customWidth="1"/>
    <col min="266" max="266" width="0" style="65" hidden="1" customWidth="1"/>
    <col min="267" max="267" width="11.42578125" style="65" customWidth="1"/>
    <col min="268" max="269" width="13.7109375" style="65" customWidth="1"/>
    <col min="270" max="270" width="4.7109375" style="65" customWidth="1"/>
    <col min="271" max="271" width="5.28515625" style="65" customWidth="1"/>
    <col min="272" max="272" width="3.5703125" style="65" customWidth="1"/>
    <col min="273" max="273" width="4.5703125" style="65" customWidth="1"/>
    <col min="274" max="274" width="1.140625" style="65" customWidth="1"/>
    <col min="275" max="275" width="7.85546875" style="65" customWidth="1"/>
    <col min="276" max="276" width="5.7109375" style="65" customWidth="1"/>
    <col min="277" max="277" width="1.7109375" style="65" customWidth="1"/>
    <col min="278" max="278" width="1.5703125" style="65" customWidth="1"/>
    <col min="279" max="512" width="9.140625" style="65"/>
    <col min="513" max="513" width="3.28515625" style="65" customWidth="1"/>
    <col min="514" max="514" width="7" style="65" customWidth="1"/>
    <col min="515" max="515" width="13.42578125" style="65" customWidth="1"/>
    <col min="516" max="516" width="10.140625" style="65" customWidth="1"/>
    <col min="517" max="517" width="4" style="65" customWidth="1"/>
    <col min="518" max="518" width="13.7109375" style="65" customWidth="1"/>
    <col min="519" max="519" width="7" style="65" customWidth="1"/>
    <col min="520" max="520" width="5.28515625" style="65" customWidth="1"/>
    <col min="521" max="521" width="8.42578125" style="65" customWidth="1"/>
    <col min="522" max="522" width="0" style="65" hidden="1" customWidth="1"/>
    <col min="523" max="523" width="11.42578125" style="65" customWidth="1"/>
    <col min="524" max="525" width="13.7109375" style="65" customWidth="1"/>
    <col min="526" max="526" width="4.7109375" style="65" customWidth="1"/>
    <col min="527" max="527" width="5.28515625" style="65" customWidth="1"/>
    <col min="528" max="528" width="3.5703125" style="65" customWidth="1"/>
    <col min="529" max="529" width="4.5703125" style="65" customWidth="1"/>
    <col min="530" max="530" width="1.140625" style="65" customWidth="1"/>
    <col min="531" max="531" width="7.85546875" style="65" customWidth="1"/>
    <col min="532" max="532" width="5.7109375" style="65" customWidth="1"/>
    <col min="533" max="533" width="1.7109375" style="65" customWidth="1"/>
    <col min="534" max="534" width="1.5703125" style="65" customWidth="1"/>
    <col min="535" max="768" width="9.140625" style="65"/>
    <col min="769" max="769" width="3.28515625" style="65" customWidth="1"/>
    <col min="770" max="770" width="7" style="65" customWidth="1"/>
    <col min="771" max="771" width="13.42578125" style="65" customWidth="1"/>
    <col min="772" max="772" width="10.140625" style="65" customWidth="1"/>
    <col min="773" max="773" width="4" style="65" customWidth="1"/>
    <col min="774" max="774" width="13.7109375" style="65" customWidth="1"/>
    <col min="775" max="775" width="7" style="65" customWidth="1"/>
    <col min="776" max="776" width="5.28515625" style="65" customWidth="1"/>
    <col min="777" max="777" width="8.42578125" style="65" customWidth="1"/>
    <col min="778" max="778" width="0" style="65" hidden="1" customWidth="1"/>
    <col min="779" max="779" width="11.42578125" style="65" customWidth="1"/>
    <col min="780" max="781" width="13.7109375" style="65" customWidth="1"/>
    <col min="782" max="782" width="4.7109375" style="65" customWidth="1"/>
    <col min="783" max="783" width="5.28515625" style="65" customWidth="1"/>
    <col min="784" max="784" width="3.5703125" style="65" customWidth="1"/>
    <col min="785" max="785" width="4.5703125" style="65" customWidth="1"/>
    <col min="786" max="786" width="1.140625" style="65" customWidth="1"/>
    <col min="787" max="787" width="7.85546875" style="65" customWidth="1"/>
    <col min="788" max="788" width="5.7109375" style="65" customWidth="1"/>
    <col min="789" max="789" width="1.7109375" style="65" customWidth="1"/>
    <col min="790" max="790" width="1.5703125" style="65" customWidth="1"/>
    <col min="791" max="1024" width="9.140625" style="65"/>
    <col min="1025" max="1025" width="3.28515625" style="65" customWidth="1"/>
    <col min="1026" max="1026" width="7" style="65" customWidth="1"/>
    <col min="1027" max="1027" width="13.42578125" style="65" customWidth="1"/>
    <col min="1028" max="1028" width="10.140625" style="65" customWidth="1"/>
    <col min="1029" max="1029" width="4" style="65" customWidth="1"/>
    <col min="1030" max="1030" width="13.7109375" style="65" customWidth="1"/>
    <col min="1031" max="1031" width="7" style="65" customWidth="1"/>
    <col min="1032" max="1032" width="5.28515625" style="65" customWidth="1"/>
    <col min="1033" max="1033" width="8.42578125" style="65" customWidth="1"/>
    <col min="1034" max="1034" width="0" style="65" hidden="1" customWidth="1"/>
    <col min="1035" max="1035" width="11.42578125" style="65" customWidth="1"/>
    <col min="1036" max="1037" width="13.7109375" style="65" customWidth="1"/>
    <col min="1038" max="1038" width="4.7109375" style="65" customWidth="1"/>
    <col min="1039" max="1039" width="5.28515625" style="65" customWidth="1"/>
    <col min="1040" max="1040" width="3.5703125" style="65" customWidth="1"/>
    <col min="1041" max="1041" width="4.5703125" style="65" customWidth="1"/>
    <col min="1042" max="1042" width="1.140625" style="65" customWidth="1"/>
    <col min="1043" max="1043" width="7.85546875" style="65" customWidth="1"/>
    <col min="1044" max="1044" width="5.7109375" style="65" customWidth="1"/>
    <col min="1045" max="1045" width="1.7109375" style="65" customWidth="1"/>
    <col min="1046" max="1046" width="1.5703125" style="65" customWidth="1"/>
    <col min="1047" max="1280" width="9.140625" style="65"/>
    <col min="1281" max="1281" width="3.28515625" style="65" customWidth="1"/>
    <col min="1282" max="1282" width="7" style="65" customWidth="1"/>
    <col min="1283" max="1283" width="13.42578125" style="65" customWidth="1"/>
    <col min="1284" max="1284" width="10.140625" style="65" customWidth="1"/>
    <col min="1285" max="1285" width="4" style="65" customWidth="1"/>
    <col min="1286" max="1286" width="13.7109375" style="65" customWidth="1"/>
    <col min="1287" max="1287" width="7" style="65" customWidth="1"/>
    <col min="1288" max="1288" width="5.28515625" style="65" customWidth="1"/>
    <col min="1289" max="1289" width="8.42578125" style="65" customWidth="1"/>
    <col min="1290" max="1290" width="0" style="65" hidden="1" customWidth="1"/>
    <col min="1291" max="1291" width="11.42578125" style="65" customWidth="1"/>
    <col min="1292" max="1293" width="13.7109375" style="65" customWidth="1"/>
    <col min="1294" max="1294" width="4.7109375" style="65" customWidth="1"/>
    <col min="1295" max="1295" width="5.28515625" style="65" customWidth="1"/>
    <col min="1296" max="1296" width="3.5703125" style="65" customWidth="1"/>
    <col min="1297" max="1297" width="4.5703125" style="65" customWidth="1"/>
    <col min="1298" max="1298" width="1.140625" style="65" customWidth="1"/>
    <col min="1299" max="1299" width="7.85546875" style="65" customWidth="1"/>
    <col min="1300" max="1300" width="5.7109375" style="65" customWidth="1"/>
    <col min="1301" max="1301" width="1.7109375" style="65" customWidth="1"/>
    <col min="1302" max="1302" width="1.5703125" style="65" customWidth="1"/>
    <col min="1303" max="1536" width="9.140625" style="65"/>
    <col min="1537" max="1537" width="3.28515625" style="65" customWidth="1"/>
    <col min="1538" max="1538" width="7" style="65" customWidth="1"/>
    <col min="1539" max="1539" width="13.42578125" style="65" customWidth="1"/>
    <col min="1540" max="1540" width="10.140625" style="65" customWidth="1"/>
    <col min="1541" max="1541" width="4" style="65" customWidth="1"/>
    <col min="1542" max="1542" width="13.7109375" style="65" customWidth="1"/>
    <col min="1543" max="1543" width="7" style="65" customWidth="1"/>
    <col min="1544" max="1544" width="5.28515625" style="65" customWidth="1"/>
    <col min="1545" max="1545" width="8.42578125" style="65" customWidth="1"/>
    <col min="1546" max="1546" width="0" style="65" hidden="1" customWidth="1"/>
    <col min="1547" max="1547" width="11.42578125" style="65" customWidth="1"/>
    <col min="1548" max="1549" width="13.7109375" style="65" customWidth="1"/>
    <col min="1550" max="1550" width="4.7109375" style="65" customWidth="1"/>
    <col min="1551" max="1551" width="5.28515625" style="65" customWidth="1"/>
    <col min="1552" max="1552" width="3.5703125" style="65" customWidth="1"/>
    <col min="1553" max="1553" width="4.5703125" style="65" customWidth="1"/>
    <col min="1554" max="1554" width="1.140625" style="65" customWidth="1"/>
    <col min="1555" max="1555" width="7.85546875" style="65" customWidth="1"/>
    <col min="1556" max="1556" width="5.7109375" style="65" customWidth="1"/>
    <col min="1557" max="1557" width="1.7109375" style="65" customWidth="1"/>
    <col min="1558" max="1558" width="1.5703125" style="65" customWidth="1"/>
    <col min="1559" max="1792" width="9.140625" style="65"/>
    <col min="1793" max="1793" width="3.28515625" style="65" customWidth="1"/>
    <col min="1794" max="1794" width="7" style="65" customWidth="1"/>
    <col min="1795" max="1795" width="13.42578125" style="65" customWidth="1"/>
    <col min="1796" max="1796" width="10.140625" style="65" customWidth="1"/>
    <col min="1797" max="1797" width="4" style="65" customWidth="1"/>
    <col min="1798" max="1798" width="13.7109375" style="65" customWidth="1"/>
    <col min="1799" max="1799" width="7" style="65" customWidth="1"/>
    <col min="1800" max="1800" width="5.28515625" style="65" customWidth="1"/>
    <col min="1801" max="1801" width="8.42578125" style="65" customWidth="1"/>
    <col min="1802" max="1802" width="0" style="65" hidden="1" customWidth="1"/>
    <col min="1803" max="1803" width="11.42578125" style="65" customWidth="1"/>
    <col min="1804" max="1805" width="13.7109375" style="65" customWidth="1"/>
    <col min="1806" max="1806" width="4.7109375" style="65" customWidth="1"/>
    <col min="1807" max="1807" width="5.28515625" style="65" customWidth="1"/>
    <col min="1808" max="1808" width="3.5703125" style="65" customWidth="1"/>
    <col min="1809" max="1809" width="4.5703125" style="65" customWidth="1"/>
    <col min="1810" max="1810" width="1.140625" style="65" customWidth="1"/>
    <col min="1811" max="1811" width="7.85546875" style="65" customWidth="1"/>
    <col min="1812" max="1812" width="5.7109375" style="65" customWidth="1"/>
    <col min="1813" max="1813" width="1.7109375" style="65" customWidth="1"/>
    <col min="1814" max="1814" width="1.5703125" style="65" customWidth="1"/>
    <col min="1815" max="2048" width="9.140625" style="65"/>
    <col min="2049" max="2049" width="3.28515625" style="65" customWidth="1"/>
    <col min="2050" max="2050" width="7" style="65" customWidth="1"/>
    <col min="2051" max="2051" width="13.42578125" style="65" customWidth="1"/>
    <col min="2052" max="2052" width="10.140625" style="65" customWidth="1"/>
    <col min="2053" max="2053" width="4" style="65" customWidth="1"/>
    <col min="2054" max="2054" width="13.7109375" style="65" customWidth="1"/>
    <col min="2055" max="2055" width="7" style="65" customWidth="1"/>
    <col min="2056" max="2056" width="5.28515625" style="65" customWidth="1"/>
    <col min="2057" max="2057" width="8.42578125" style="65" customWidth="1"/>
    <col min="2058" max="2058" width="0" style="65" hidden="1" customWidth="1"/>
    <col min="2059" max="2059" width="11.42578125" style="65" customWidth="1"/>
    <col min="2060" max="2061" width="13.7109375" style="65" customWidth="1"/>
    <col min="2062" max="2062" width="4.7109375" style="65" customWidth="1"/>
    <col min="2063" max="2063" width="5.28515625" style="65" customWidth="1"/>
    <col min="2064" max="2064" width="3.5703125" style="65" customWidth="1"/>
    <col min="2065" max="2065" width="4.5703125" style="65" customWidth="1"/>
    <col min="2066" max="2066" width="1.140625" style="65" customWidth="1"/>
    <col min="2067" max="2067" width="7.85546875" style="65" customWidth="1"/>
    <col min="2068" max="2068" width="5.7109375" style="65" customWidth="1"/>
    <col min="2069" max="2069" width="1.7109375" style="65" customWidth="1"/>
    <col min="2070" max="2070" width="1.5703125" style="65" customWidth="1"/>
    <col min="2071" max="2304" width="9.140625" style="65"/>
    <col min="2305" max="2305" width="3.28515625" style="65" customWidth="1"/>
    <col min="2306" max="2306" width="7" style="65" customWidth="1"/>
    <col min="2307" max="2307" width="13.42578125" style="65" customWidth="1"/>
    <col min="2308" max="2308" width="10.140625" style="65" customWidth="1"/>
    <col min="2309" max="2309" width="4" style="65" customWidth="1"/>
    <col min="2310" max="2310" width="13.7109375" style="65" customWidth="1"/>
    <col min="2311" max="2311" width="7" style="65" customWidth="1"/>
    <col min="2312" max="2312" width="5.28515625" style="65" customWidth="1"/>
    <col min="2313" max="2313" width="8.42578125" style="65" customWidth="1"/>
    <col min="2314" max="2314" width="0" style="65" hidden="1" customWidth="1"/>
    <col min="2315" max="2315" width="11.42578125" style="65" customWidth="1"/>
    <col min="2316" max="2317" width="13.7109375" style="65" customWidth="1"/>
    <col min="2318" max="2318" width="4.7109375" style="65" customWidth="1"/>
    <col min="2319" max="2319" width="5.28515625" style="65" customWidth="1"/>
    <col min="2320" max="2320" width="3.5703125" style="65" customWidth="1"/>
    <col min="2321" max="2321" width="4.5703125" style="65" customWidth="1"/>
    <col min="2322" max="2322" width="1.140625" style="65" customWidth="1"/>
    <col min="2323" max="2323" width="7.85546875" style="65" customWidth="1"/>
    <col min="2324" max="2324" width="5.7109375" style="65" customWidth="1"/>
    <col min="2325" max="2325" width="1.7109375" style="65" customWidth="1"/>
    <col min="2326" max="2326" width="1.5703125" style="65" customWidth="1"/>
    <col min="2327" max="2560" width="9.140625" style="65"/>
    <col min="2561" max="2561" width="3.28515625" style="65" customWidth="1"/>
    <col min="2562" max="2562" width="7" style="65" customWidth="1"/>
    <col min="2563" max="2563" width="13.42578125" style="65" customWidth="1"/>
    <col min="2564" max="2564" width="10.140625" style="65" customWidth="1"/>
    <col min="2565" max="2565" width="4" style="65" customWidth="1"/>
    <col min="2566" max="2566" width="13.7109375" style="65" customWidth="1"/>
    <col min="2567" max="2567" width="7" style="65" customWidth="1"/>
    <col min="2568" max="2568" width="5.28515625" style="65" customWidth="1"/>
    <col min="2569" max="2569" width="8.42578125" style="65" customWidth="1"/>
    <col min="2570" max="2570" width="0" style="65" hidden="1" customWidth="1"/>
    <col min="2571" max="2571" width="11.42578125" style="65" customWidth="1"/>
    <col min="2572" max="2573" width="13.7109375" style="65" customWidth="1"/>
    <col min="2574" max="2574" width="4.7109375" style="65" customWidth="1"/>
    <col min="2575" max="2575" width="5.28515625" style="65" customWidth="1"/>
    <col min="2576" max="2576" width="3.5703125" style="65" customWidth="1"/>
    <col min="2577" max="2577" width="4.5703125" style="65" customWidth="1"/>
    <col min="2578" max="2578" width="1.140625" style="65" customWidth="1"/>
    <col min="2579" max="2579" width="7.85546875" style="65" customWidth="1"/>
    <col min="2580" max="2580" width="5.7109375" style="65" customWidth="1"/>
    <col min="2581" max="2581" width="1.7109375" style="65" customWidth="1"/>
    <col min="2582" max="2582" width="1.5703125" style="65" customWidth="1"/>
    <col min="2583" max="2816" width="9.140625" style="65"/>
    <col min="2817" max="2817" width="3.28515625" style="65" customWidth="1"/>
    <col min="2818" max="2818" width="7" style="65" customWidth="1"/>
    <col min="2819" max="2819" width="13.42578125" style="65" customWidth="1"/>
    <col min="2820" max="2820" width="10.140625" style="65" customWidth="1"/>
    <col min="2821" max="2821" width="4" style="65" customWidth="1"/>
    <col min="2822" max="2822" width="13.7109375" style="65" customWidth="1"/>
    <col min="2823" max="2823" width="7" style="65" customWidth="1"/>
    <col min="2824" max="2824" width="5.28515625" style="65" customWidth="1"/>
    <col min="2825" max="2825" width="8.42578125" style="65" customWidth="1"/>
    <col min="2826" max="2826" width="0" style="65" hidden="1" customWidth="1"/>
    <col min="2827" max="2827" width="11.42578125" style="65" customWidth="1"/>
    <col min="2828" max="2829" width="13.7109375" style="65" customWidth="1"/>
    <col min="2830" max="2830" width="4.7109375" style="65" customWidth="1"/>
    <col min="2831" max="2831" width="5.28515625" style="65" customWidth="1"/>
    <col min="2832" max="2832" width="3.5703125" style="65" customWidth="1"/>
    <col min="2833" max="2833" width="4.5703125" style="65" customWidth="1"/>
    <col min="2834" max="2834" width="1.140625" style="65" customWidth="1"/>
    <col min="2835" max="2835" width="7.85546875" style="65" customWidth="1"/>
    <col min="2836" max="2836" width="5.7109375" style="65" customWidth="1"/>
    <col min="2837" max="2837" width="1.7109375" style="65" customWidth="1"/>
    <col min="2838" max="2838" width="1.5703125" style="65" customWidth="1"/>
    <col min="2839" max="3072" width="9.140625" style="65"/>
    <col min="3073" max="3073" width="3.28515625" style="65" customWidth="1"/>
    <col min="3074" max="3074" width="7" style="65" customWidth="1"/>
    <col min="3075" max="3075" width="13.42578125" style="65" customWidth="1"/>
    <col min="3076" max="3076" width="10.140625" style="65" customWidth="1"/>
    <col min="3077" max="3077" width="4" style="65" customWidth="1"/>
    <col min="3078" max="3078" width="13.7109375" style="65" customWidth="1"/>
    <col min="3079" max="3079" width="7" style="65" customWidth="1"/>
    <col min="3080" max="3080" width="5.28515625" style="65" customWidth="1"/>
    <col min="3081" max="3081" width="8.42578125" style="65" customWidth="1"/>
    <col min="3082" max="3082" width="0" style="65" hidden="1" customWidth="1"/>
    <col min="3083" max="3083" width="11.42578125" style="65" customWidth="1"/>
    <col min="3084" max="3085" width="13.7109375" style="65" customWidth="1"/>
    <col min="3086" max="3086" width="4.7109375" style="65" customWidth="1"/>
    <col min="3087" max="3087" width="5.28515625" style="65" customWidth="1"/>
    <col min="3088" max="3088" width="3.5703125" style="65" customWidth="1"/>
    <col min="3089" max="3089" width="4.5703125" style="65" customWidth="1"/>
    <col min="3090" max="3090" width="1.140625" style="65" customWidth="1"/>
    <col min="3091" max="3091" width="7.85546875" style="65" customWidth="1"/>
    <col min="3092" max="3092" width="5.7109375" style="65" customWidth="1"/>
    <col min="3093" max="3093" width="1.7109375" style="65" customWidth="1"/>
    <col min="3094" max="3094" width="1.5703125" style="65" customWidth="1"/>
    <col min="3095" max="3328" width="9.140625" style="65"/>
    <col min="3329" max="3329" width="3.28515625" style="65" customWidth="1"/>
    <col min="3330" max="3330" width="7" style="65" customWidth="1"/>
    <col min="3331" max="3331" width="13.42578125" style="65" customWidth="1"/>
    <col min="3332" max="3332" width="10.140625" style="65" customWidth="1"/>
    <col min="3333" max="3333" width="4" style="65" customWidth="1"/>
    <col min="3334" max="3334" width="13.7109375" style="65" customWidth="1"/>
    <col min="3335" max="3335" width="7" style="65" customWidth="1"/>
    <col min="3336" max="3336" width="5.28515625" style="65" customWidth="1"/>
    <col min="3337" max="3337" width="8.42578125" style="65" customWidth="1"/>
    <col min="3338" max="3338" width="0" style="65" hidden="1" customWidth="1"/>
    <col min="3339" max="3339" width="11.42578125" style="65" customWidth="1"/>
    <col min="3340" max="3341" width="13.7109375" style="65" customWidth="1"/>
    <col min="3342" max="3342" width="4.7109375" style="65" customWidth="1"/>
    <col min="3343" max="3343" width="5.28515625" style="65" customWidth="1"/>
    <col min="3344" max="3344" width="3.5703125" style="65" customWidth="1"/>
    <col min="3345" max="3345" width="4.5703125" style="65" customWidth="1"/>
    <col min="3346" max="3346" width="1.140625" style="65" customWidth="1"/>
    <col min="3347" max="3347" width="7.85546875" style="65" customWidth="1"/>
    <col min="3348" max="3348" width="5.7109375" style="65" customWidth="1"/>
    <col min="3349" max="3349" width="1.7109375" style="65" customWidth="1"/>
    <col min="3350" max="3350" width="1.5703125" style="65" customWidth="1"/>
    <col min="3351" max="3584" width="9.140625" style="65"/>
    <col min="3585" max="3585" width="3.28515625" style="65" customWidth="1"/>
    <col min="3586" max="3586" width="7" style="65" customWidth="1"/>
    <col min="3587" max="3587" width="13.42578125" style="65" customWidth="1"/>
    <col min="3588" max="3588" width="10.140625" style="65" customWidth="1"/>
    <col min="3589" max="3589" width="4" style="65" customWidth="1"/>
    <col min="3590" max="3590" width="13.7109375" style="65" customWidth="1"/>
    <col min="3591" max="3591" width="7" style="65" customWidth="1"/>
    <col min="3592" max="3592" width="5.28515625" style="65" customWidth="1"/>
    <col min="3593" max="3593" width="8.42578125" style="65" customWidth="1"/>
    <col min="3594" max="3594" width="0" style="65" hidden="1" customWidth="1"/>
    <col min="3595" max="3595" width="11.42578125" style="65" customWidth="1"/>
    <col min="3596" max="3597" width="13.7109375" style="65" customWidth="1"/>
    <col min="3598" max="3598" width="4.7109375" style="65" customWidth="1"/>
    <col min="3599" max="3599" width="5.28515625" style="65" customWidth="1"/>
    <col min="3600" max="3600" width="3.5703125" style="65" customWidth="1"/>
    <col min="3601" max="3601" width="4.5703125" style="65" customWidth="1"/>
    <col min="3602" max="3602" width="1.140625" style="65" customWidth="1"/>
    <col min="3603" max="3603" width="7.85546875" style="65" customWidth="1"/>
    <col min="3604" max="3604" width="5.7109375" style="65" customWidth="1"/>
    <col min="3605" max="3605" width="1.7109375" style="65" customWidth="1"/>
    <col min="3606" max="3606" width="1.5703125" style="65" customWidth="1"/>
    <col min="3607" max="3840" width="9.140625" style="65"/>
    <col min="3841" max="3841" width="3.28515625" style="65" customWidth="1"/>
    <col min="3842" max="3842" width="7" style="65" customWidth="1"/>
    <col min="3843" max="3843" width="13.42578125" style="65" customWidth="1"/>
    <col min="3844" max="3844" width="10.140625" style="65" customWidth="1"/>
    <col min="3845" max="3845" width="4" style="65" customWidth="1"/>
    <col min="3846" max="3846" width="13.7109375" style="65" customWidth="1"/>
    <col min="3847" max="3847" width="7" style="65" customWidth="1"/>
    <col min="3848" max="3848" width="5.28515625" style="65" customWidth="1"/>
    <col min="3849" max="3849" width="8.42578125" style="65" customWidth="1"/>
    <col min="3850" max="3850" width="0" style="65" hidden="1" customWidth="1"/>
    <col min="3851" max="3851" width="11.42578125" style="65" customWidth="1"/>
    <col min="3852" max="3853" width="13.7109375" style="65" customWidth="1"/>
    <col min="3854" max="3854" width="4.7109375" style="65" customWidth="1"/>
    <col min="3855" max="3855" width="5.28515625" style="65" customWidth="1"/>
    <col min="3856" max="3856" width="3.5703125" style="65" customWidth="1"/>
    <col min="3857" max="3857" width="4.5703125" style="65" customWidth="1"/>
    <col min="3858" max="3858" width="1.140625" style="65" customWidth="1"/>
    <col min="3859" max="3859" width="7.85546875" style="65" customWidth="1"/>
    <col min="3860" max="3860" width="5.7109375" style="65" customWidth="1"/>
    <col min="3861" max="3861" width="1.7109375" style="65" customWidth="1"/>
    <col min="3862" max="3862" width="1.5703125" style="65" customWidth="1"/>
    <col min="3863" max="4096" width="9.140625" style="65"/>
    <col min="4097" max="4097" width="3.28515625" style="65" customWidth="1"/>
    <col min="4098" max="4098" width="7" style="65" customWidth="1"/>
    <col min="4099" max="4099" width="13.42578125" style="65" customWidth="1"/>
    <col min="4100" max="4100" width="10.140625" style="65" customWidth="1"/>
    <col min="4101" max="4101" width="4" style="65" customWidth="1"/>
    <col min="4102" max="4102" width="13.7109375" style="65" customWidth="1"/>
    <col min="4103" max="4103" width="7" style="65" customWidth="1"/>
    <col min="4104" max="4104" width="5.28515625" style="65" customWidth="1"/>
    <col min="4105" max="4105" width="8.42578125" style="65" customWidth="1"/>
    <col min="4106" max="4106" width="0" style="65" hidden="1" customWidth="1"/>
    <col min="4107" max="4107" width="11.42578125" style="65" customWidth="1"/>
    <col min="4108" max="4109" width="13.7109375" style="65" customWidth="1"/>
    <col min="4110" max="4110" width="4.7109375" style="65" customWidth="1"/>
    <col min="4111" max="4111" width="5.28515625" style="65" customWidth="1"/>
    <col min="4112" max="4112" width="3.5703125" style="65" customWidth="1"/>
    <col min="4113" max="4113" width="4.5703125" style="65" customWidth="1"/>
    <col min="4114" max="4114" width="1.140625" style="65" customWidth="1"/>
    <col min="4115" max="4115" width="7.85546875" style="65" customWidth="1"/>
    <col min="4116" max="4116" width="5.7109375" style="65" customWidth="1"/>
    <col min="4117" max="4117" width="1.7109375" style="65" customWidth="1"/>
    <col min="4118" max="4118" width="1.5703125" style="65" customWidth="1"/>
    <col min="4119" max="4352" width="9.140625" style="65"/>
    <col min="4353" max="4353" width="3.28515625" style="65" customWidth="1"/>
    <col min="4354" max="4354" width="7" style="65" customWidth="1"/>
    <col min="4355" max="4355" width="13.42578125" style="65" customWidth="1"/>
    <col min="4356" max="4356" width="10.140625" style="65" customWidth="1"/>
    <col min="4357" max="4357" width="4" style="65" customWidth="1"/>
    <col min="4358" max="4358" width="13.7109375" style="65" customWidth="1"/>
    <col min="4359" max="4359" width="7" style="65" customWidth="1"/>
    <col min="4360" max="4360" width="5.28515625" style="65" customWidth="1"/>
    <col min="4361" max="4361" width="8.42578125" style="65" customWidth="1"/>
    <col min="4362" max="4362" width="0" style="65" hidden="1" customWidth="1"/>
    <col min="4363" max="4363" width="11.42578125" style="65" customWidth="1"/>
    <col min="4364" max="4365" width="13.7109375" style="65" customWidth="1"/>
    <col min="4366" max="4366" width="4.7109375" style="65" customWidth="1"/>
    <col min="4367" max="4367" width="5.28515625" style="65" customWidth="1"/>
    <col min="4368" max="4368" width="3.5703125" style="65" customWidth="1"/>
    <col min="4369" max="4369" width="4.5703125" style="65" customWidth="1"/>
    <col min="4370" max="4370" width="1.140625" style="65" customWidth="1"/>
    <col min="4371" max="4371" width="7.85546875" style="65" customWidth="1"/>
    <col min="4372" max="4372" width="5.7109375" style="65" customWidth="1"/>
    <col min="4373" max="4373" width="1.7109375" style="65" customWidth="1"/>
    <col min="4374" max="4374" width="1.5703125" style="65" customWidth="1"/>
    <col min="4375" max="4608" width="9.140625" style="65"/>
    <col min="4609" max="4609" width="3.28515625" style="65" customWidth="1"/>
    <col min="4610" max="4610" width="7" style="65" customWidth="1"/>
    <col min="4611" max="4611" width="13.42578125" style="65" customWidth="1"/>
    <col min="4612" max="4612" width="10.140625" style="65" customWidth="1"/>
    <col min="4613" max="4613" width="4" style="65" customWidth="1"/>
    <col min="4614" max="4614" width="13.7109375" style="65" customWidth="1"/>
    <col min="4615" max="4615" width="7" style="65" customWidth="1"/>
    <col min="4616" max="4616" width="5.28515625" style="65" customWidth="1"/>
    <col min="4617" max="4617" width="8.42578125" style="65" customWidth="1"/>
    <col min="4618" max="4618" width="0" style="65" hidden="1" customWidth="1"/>
    <col min="4619" max="4619" width="11.42578125" style="65" customWidth="1"/>
    <col min="4620" max="4621" width="13.7109375" style="65" customWidth="1"/>
    <col min="4622" max="4622" width="4.7109375" style="65" customWidth="1"/>
    <col min="4623" max="4623" width="5.28515625" style="65" customWidth="1"/>
    <col min="4624" max="4624" width="3.5703125" style="65" customWidth="1"/>
    <col min="4625" max="4625" width="4.5703125" style="65" customWidth="1"/>
    <col min="4626" max="4626" width="1.140625" style="65" customWidth="1"/>
    <col min="4627" max="4627" width="7.85546875" style="65" customWidth="1"/>
    <col min="4628" max="4628" width="5.7109375" style="65" customWidth="1"/>
    <col min="4629" max="4629" width="1.7109375" style="65" customWidth="1"/>
    <col min="4630" max="4630" width="1.5703125" style="65" customWidth="1"/>
    <col min="4631" max="4864" width="9.140625" style="65"/>
    <col min="4865" max="4865" width="3.28515625" style="65" customWidth="1"/>
    <col min="4866" max="4866" width="7" style="65" customWidth="1"/>
    <col min="4867" max="4867" width="13.42578125" style="65" customWidth="1"/>
    <col min="4868" max="4868" width="10.140625" style="65" customWidth="1"/>
    <col min="4869" max="4869" width="4" style="65" customWidth="1"/>
    <col min="4870" max="4870" width="13.7109375" style="65" customWidth="1"/>
    <col min="4871" max="4871" width="7" style="65" customWidth="1"/>
    <col min="4872" max="4872" width="5.28515625" style="65" customWidth="1"/>
    <col min="4873" max="4873" width="8.42578125" style="65" customWidth="1"/>
    <col min="4874" max="4874" width="0" style="65" hidden="1" customWidth="1"/>
    <col min="4875" max="4875" width="11.42578125" style="65" customWidth="1"/>
    <col min="4876" max="4877" width="13.7109375" style="65" customWidth="1"/>
    <col min="4878" max="4878" width="4.7109375" style="65" customWidth="1"/>
    <col min="4879" max="4879" width="5.28515625" style="65" customWidth="1"/>
    <col min="4880" max="4880" width="3.5703125" style="65" customWidth="1"/>
    <col min="4881" max="4881" width="4.5703125" style="65" customWidth="1"/>
    <col min="4882" max="4882" width="1.140625" style="65" customWidth="1"/>
    <col min="4883" max="4883" width="7.85546875" style="65" customWidth="1"/>
    <col min="4884" max="4884" width="5.7109375" style="65" customWidth="1"/>
    <col min="4885" max="4885" width="1.7109375" style="65" customWidth="1"/>
    <col min="4886" max="4886" width="1.5703125" style="65" customWidth="1"/>
    <col min="4887" max="5120" width="9.140625" style="65"/>
    <col min="5121" max="5121" width="3.28515625" style="65" customWidth="1"/>
    <col min="5122" max="5122" width="7" style="65" customWidth="1"/>
    <col min="5123" max="5123" width="13.42578125" style="65" customWidth="1"/>
    <col min="5124" max="5124" width="10.140625" style="65" customWidth="1"/>
    <col min="5125" max="5125" width="4" style="65" customWidth="1"/>
    <col min="5126" max="5126" width="13.7109375" style="65" customWidth="1"/>
    <col min="5127" max="5127" width="7" style="65" customWidth="1"/>
    <col min="5128" max="5128" width="5.28515625" style="65" customWidth="1"/>
    <col min="5129" max="5129" width="8.42578125" style="65" customWidth="1"/>
    <col min="5130" max="5130" width="0" style="65" hidden="1" customWidth="1"/>
    <col min="5131" max="5131" width="11.42578125" style="65" customWidth="1"/>
    <col min="5132" max="5133" width="13.7109375" style="65" customWidth="1"/>
    <col min="5134" max="5134" width="4.7109375" style="65" customWidth="1"/>
    <col min="5135" max="5135" width="5.28515625" style="65" customWidth="1"/>
    <col min="5136" max="5136" width="3.5703125" style="65" customWidth="1"/>
    <col min="5137" max="5137" width="4.5703125" style="65" customWidth="1"/>
    <col min="5138" max="5138" width="1.140625" style="65" customWidth="1"/>
    <col min="5139" max="5139" width="7.85546875" style="65" customWidth="1"/>
    <col min="5140" max="5140" width="5.7109375" style="65" customWidth="1"/>
    <col min="5141" max="5141" width="1.7109375" style="65" customWidth="1"/>
    <col min="5142" max="5142" width="1.5703125" style="65" customWidth="1"/>
    <col min="5143" max="5376" width="9.140625" style="65"/>
    <col min="5377" max="5377" width="3.28515625" style="65" customWidth="1"/>
    <col min="5378" max="5378" width="7" style="65" customWidth="1"/>
    <col min="5379" max="5379" width="13.42578125" style="65" customWidth="1"/>
    <col min="5380" max="5380" width="10.140625" style="65" customWidth="1"/>
    <col min="5381" max="5381" width="4" style="65" customWidth="1"/>
    <col min="5382" max="5382" width="13.7109375" style="65" customWidth="1"/>
    <col min="5383" max="5383" width="7" style="65" customWidth="1"/>
    <col min="5384" max="5384" width="5.28515625" style="65" customWidth="1"/>
    <col min="5385" max="5385" width="8.42578125" style="65" customWidth="1"/>
    <col min="5386" max="5386" width="0" style="65" hidden="1" customWidth="1"/>
    <col min="5387" max="5387" width="11.42578125" style="65" customWidth="1"/>
    <col min="5388" max="5389" width="13.7109375" style="65" customWidth="1"/>
    <col min="5390" max="5390" width="4.7109375" style="65" customWidth="1"/>
    <col min="5391" max="5391" width="5.28515625" style="65" customWidth="1"/>
    <col min="5392" max="5392" width="3.5703125" style="65" customWidth="1"/>
    <col min="5393" max="5393" width="4.5703125" style="65" customWidth="1"/>
    <col min="5394" max="5394" width="1.140625" style="65" customWidth="1"/>
    <col min="5395" max="5395" width="7.85546875" style="65" customWidth="1"/>
    <col min="5396" max="5396" width="5.7109375" style="65" customWidth="1"/>
    <col min="5397" max="5397" width="1.7109375" style="65" customWidth="1"/>
    <col min="5398" max="5398" width="1.5703125" style="65" customWidth="1"/>
    <col min="5399" max="5632" width="9.140625" style="65"/>
    <col min="5633" max="5633" width="3.28515625" style="65" customWidth="1"/>
    <col min="5634" max="5634" width="7" style="65" customWidth="1"/>
    <col min="5635" max="5635" width="13.42578125" style="65" customWidth="1"/>
    <col min="5636" max="5636" width="10.140625" style="65" customWidth="1"/>
    <col min="5637" max="5637" width="4" style="65" customWidth="1"/>
    <col min="5638" max="5638" width="13.7109375" style="65" customWidth="1"/>
    <col min="5639" max="5639" width="7" style="65" customWidth="1"/>
    <col min="5640" max="5640" width="5.28515625" style="65" customWidth="1"/>
    <col min="5641" max="5641" width="8.42578125" style="65" customWidth="1"/>
    <col min="5642" max="5642" width="0" style="65" hidden="1" customWidth="1"/>
    <col min="5643" max="5643" width="11.42578125" style="65" customWidth="1"/>
    <col min="5644" max="5645" width="13.7109375" style="65" customWidth="1"/>
    <col min="5646" max="5646" width="4.7109375" style="65" customWidth="1"/>
    <col min="5647" max="5647" width="5.28515625" style="65" customWidth="1"/>
    <col min="5648" max="5648" width="3.5703125" style="65" customWidth="1"/>
    <col min="5649" max="5649" width="4.5703125" style="65" customWidth="1"/>
    <col min="5650" max="5650" width="1.140625" style="65" customWidth="1"/>
    <col min="5651" max="5651" width="7.85546875" style="65" customWidth="1"/>
    <col min="5652" max="5652" width="5.7109375" style="65" customWidth="1"/>
    <col min="5653" max="5653" width="1.7109375" style="65" customWidth="1"/>
    <col min="5654" max="5654" width="1.5703125" style="65" customWidth="1"/>
    <col min="5655" max="5888" width="9.140625" style="65"/>
    <col min="5889" max="5889" width="3.28515625" style="65" customWidth="1"/>
    <col min="5890" max="5890" width="7" style="65" customWidth="1"/>
    <col min="5891" max="5891" width="13.42578125" style="65" customWidth="1"/>
    <col min="5892" max="5892" width="10.140625" style="65" customWidth="1"/>
    <col min="5893" max="5893" width="4" style="65" customWidth="1"/>
    <col min="5894" max="5894" width="13.7109375" style="65" customWidth="1"/>
    <col min="5895" max="5895" width="7" style="65" customWidth="1"/>
    <col min="5896" max="5896" width="5.28515625" style="65" customWidth="1"/>
    <col min="5897" max="5897" width="8.42578125" style="65" customWidth="1"/>
    <col min="5898" max="5898" width="0" style="65" hidden="1" customWidth="1"/>
    <col min="5899" max="5899" width="11.42578125" style="65" customWidth="1"/>
    <col min="5900" max="5901" width="13.7109375" style="65" customWidth="1"/>
    <col min="5902" max="5902" width="4.7109375" style="65" customWidth="1"/>
    <col min="5903" max="5903" width="5.28515625" style="65" customWidth="1"/>
    <col min="5904" max="5904" width="3.5703125" style="65" customWidth="1"/>
    <col min="5905" max="5905" width="4.5703125" style="65" customWidth="1"/>
    <col min="5906" max="5906" width="1.140625" style="65" customWidth="1"/>
    <col min="5907" max="5907" width="7.85546875" style="65" customWidth="1"/>
    <col min="5908" max="5908" width="5.7109375" style="65" customWidth="1"/>
    <col min="5909" max="5909" width="1.7109375" style="65" customWidth="1"/>
    <col min="5910" max="5910" width="1.5703125" style="65" customWidth="1"/>
    <col min="5911" max="6144" width="9.140625" style="65"/>
    <col min="6145" max="6145" width="3.28515625" style="65" customWidth="1"/>
    <col min="6146" max="6146" width="7" style="65" customWidth="1"/>
    <col min="6147" max="6147" width="13.42578125" style="65" customWidth="1"/>
    <col min="6148" max="6148" width="10.140625" style="65" customWidth="1"/>
    <col min="6149" max="6149" width="4" style="65" customWidth="1"/>
    <col min="6150" max="6150" width="13.7109375" style="65" customWidth="1"/>
    <col min="6151" max="6151" width="7" style="65" customWidth="1"/>
    <col min="6152" max="6152" width="5.28515625" style="65" customWidth="1"/>
    <col min="6153" max="6153" width="8.42578125" style="65" customWidth="1"/>
    <col min="6154" max="6154" width="0" style="65" hidden="1" customWidth="1"/>
    <col min="6155" max="6155" width="11.42578125" style="65" customWidth="1"/>
    <col min="6156" max="6157" width="13.7109375" style="65" customWidth="1"/>
    <col min="6158" max="6158" width="4.7109375" style="65" customWidth="1"/>
    <col min="6159" max="6159" width="5.28515625" style="65" customWidth="1"/>
    <col min="6160" max="6160" width="3.5703125" style="65" customWidth="1"/>
    <col min="6161" max="6161" width="4.5703125" style="65" customWidth="1"/>
    <col min="6162" max="6162" width="1.140625" style="65" customWidth="1"/>
    <col min="6163" max="6163" width="7.85546875" style="65" customWidth="1"/>
    <col min="6164" max="6164" width="5.7109375" style="65" customWidth="1"/>
    <col min="6165" max="6165" width="1.7109375" style="65" customWidth="1"/>
    <col min="6166" max="6166" width="1.5703125" style="65" customWidth="1"/>
    <col min="6167" max="6400" width="9.140625" style="65"/>
    <col min="6401" max="6401" width="3.28515625" style="65" customWidth="1"/>
    <col min="6402" max="6402" width="7" style="65" customWidth="1"/>
    <col min="6403" max="6403" width="13.42578125" style="65" customWidth="1"/>
    <col min="6404" max="6404" width="10.140625" style="65" customWidth="1"/>
    <col min="6405" max="6405" width="4" style="65" customWidth="1"/>
    <col min="6406" max="6406" width="13.7109375" style="65" customWidth="1"/>
    <col min="6407" max="6407" width="7" style="65" customWidth="1"/>
    <col min="6408" max="6408" width="5.28515625" style="65" customWidth="1"/>
    <col min="6409" max="6409" width="8.42578125" style="65" customWidth="1"/>
    <col min="6410" max="6410" width="0" style="65" hidden="1" customWidth="1"/>
    <col min="6411" max="6411" width="11.42578125" style="65" customWidth="1"/>
    <col min="6412" max="6413" width="13.7109375" style="65" customWidth="1"/>
    <col min="6414" max="6414" width="4.7109375" style="65" customWidth="1"/>
    <col min="6415" max="6415" width="5.28515625" style="65" customWidth="1"/>
    <col min="6416" max="6416" width="3.5703125" style="65" customWidth="1"/>
    <col min="6417" max="6417" width="4.5703125" style="65" customWidth="1"/>
    <col min="6418" max="6418" width="1.140625" style="65" customWidth="1"/>
    <col min="6419" max="6419" width="7.85546875" style="65" customWidth="1"/>
    <col min="6420" max="6420" width="5.7109375" style="65" customWidth="1"/>
    <col min="6421" max="6421" width="1.7109375" style="65" customWidth="1"/>
    <col min="6422" max="6422" width="1.5703125" style="65" customWidth="1"/>
    <col min="6423" max="6656" width="9.140625" style="65"/>
    <col min="6657" max="6657" width="3.28515625" style="65" customWidth="1"/>
    <col min="6658" max="6658" width="7" style="65" customWidth="1"/>
    <col min="6659" max="6659" width="13.42578125" style="65" customWidth="1"/>
    <col min="6660" max="6660" width="10.140625" style="65" customWidth="1"/>
    <col min="6661" max="6661" width="4" style="65" customWidth="1"/>
    <col min="6662" max="6662" width="13.7109375" style="65" customWidth="1"/>
    <col min="6663" max="6663" width="7" style="65" customWidth="1"/>
    <col min="6664" max="6664" width="5.28515625" style="65" customWidth="1"/>
    <col min="6665" max="6665" width="8.42578125" style="65" customWidth="1"/>
    <col min="6666" max="6666" width="0" style="65" hidden="1" customWidth="1"/>
    <col min="6667" max="6667" width="11.42578125" style="65" customWidth="1"/>
    <col min="6668" max="6669" width="13.7109375" style="65" customWidth="1"/>
    <col min="6670" max="6670" width="4.7109375" style="65" customWidth="1"/>
    <col min="6671" max="6671" width="5.28515625" style="65" customWidth="1"/>
    <col min="6672" max="6672" width="3.5703125" style="65" customWidth="1"/>
    <col min="6673" max="6673" width="4.5703125" style="65" customWidth="1"/>
    <col min="6674" max="6674" width="1.140625" style="65" customWidth="1"/>
    <col min="6675" max="6675" width="7.85546875" style="65" customWidth="1"/>
    <col min="6676" max="6676" width="5.7109375" style="65" customWidth="1"/>
    <col min="6677" max="6677" width="1.7109375" style="65" customWidth="1"/>
    <col min="6678" max="6678" width="1.5703125" style="65" customWidth="1"/>
    <col min="6679" max="6912" width="9.140625" style="65"/>
    <col min="6913" max="6913" width="3.28515625" style="65" customWidth="1"/>
    <col min="6914" max="6914" width="7" style="65" customWidth="1"/>
    <col min="6915" max="6915" width="13.42578125" style="65" customWidth="1"/>
    <col min="6916" max="6916" width="10.140625" style="65" customWidth="1"/>
    <col min="6917" max="6917" width="4" style="65" customWidth="1"/>
    <col min="6918" max="6918" width="13.7109375" style="65" customWidth="1"/>
    <col min="6919" max="6919" width="7" style="65" customWidth="1"/>
    <col min="6920" max="6920" width="5.28515625" style="65" customWidth="1"/>
    <col min="6921" max="6921" width="8.42578125" style="65" customWidth="1"/>
    <col min="6922" max="6922" width="0" style="65" hidden="1" customWidth="1"/>
    <col min="6923" max="6923" width="11.42578125" style="65" customWidth="1"/>
    <col min="6924" max="6925" width="13.7109375" style="65" customWidth="1"/>
    <col min="6926" max="6926" width="4.7109375" style="65" customWidth="1"/>
    <col min="6927" max="6927" width="5.28515625" style="65" customWidth="1"/>
    <col min="6928" max="6928" width="3.5703125" style="65" customWidth="1"/>
    <col min="6929" max="6929" width="4.5703125" style="65" customWidth="1"/>
    <col min="6930" max="6930" width="1.140625" style="65" customWidth="1"/>
    <col min="6931" max="6931" width="7.85546875" style="65" customWidth="1"/>
    <col min="6932" max="6932" width="5.7109375" style="65" customWidth="1"/>
    <col min="6933" max="6933" width="1.7109375" style="65" customWidth="1"/>
    <col min="6934" max="6934" width="1.5703125" style="65" customWidth="1"/>
    <col min="6935" max="7168" width="9.140625" style="65"/>
    <col min="7169" max="7169" width="3.28515625" style="65" customWidth="1"/>
    <col min="7170" max="7170" width="7" style="65" customWidth="1"/>
    <col min="7171" max="7171" width="13.42578125" style="65" customWidth="1"/>
    <col min="7172" max="7172" width="10.140625" style="65" customWidth="1"/>
    <col min="7173" max="7173" width="4" style="65" customWidth="1"/>
    <col min="7174" max="7174" width="13.7109375" style="65" customWidth="1"/>
    <col min="7175" max="7175" width="7" style="65" customWidth="1"/>
    <col min="7176" max="7176" width="5.28515625" style="65" customWidth="1"/>
    <col min="7177" max="7177" width="8.42578125" style="65" customWidth="1"/>
    <col min="7178" max="7178" width="0" style="65" hidden="1" customWidth="1"/>
    <col min="7179" max="7179" width="11.42578125" style="65" customWidth="1"/>
    <col min="7180" max="7181" width="13.7109375" style="65" customWidth="1"/>
    <col min="7182" max="7182" width="4.7109375" style="65" customWidth="1"/>
    <col min="7183" max="7183" width="5.28515625" style="65" customWidth="1"/>
    <col min="7184" max="7184" width="3.5703125" style="65" customWidth="1"/>
    <col min="7185" max="7185" width="4.5703125" style="65" customWidth="1"/>
    <col min="7186" max="7186" width="1.140625" style="65" customWidth="1"/>
    <col min="7187" max="7187" width="7.85546875" style="65" customWidth="1"/>
    <col min="7188" max="7188" width="5.7109375" style="65" customWidth="1"/>
    <col min="7189" max="7189" width="1.7109375" style="65" customWidth="1"/>
    <col min="7190" max="7190" width="1.5703125" style="65" customWidth="1"/>
    <col min="7191" max="7424" width="9.140625" style="65"/>
    <col min="7425" max="7425" width="3.28515625" style="65" customWidth="1"/>
    <col min="7426" max="7426" width="7" style="65" customWidth="1"/>
    <col min="7427" max="7427" width="13.42578125" style="65" customWidth="1"/>
    <col min="7428" max="7428" width="10.140625" style="65" customWidth="1"/>
    <col min="7429" max="7429" width="4" style="65" customWidth="1"/>
    <col min="7430" max="7430" width="13.7109375" style="65" customWidth="1"/>
    <col min="7431" max="7431" width="7" style="65" customWidth="1"/>
    <col min="7432" max="7432" width="5.28515625" style="65" customWidth="1"/>
    <col min="7433" max="7433" width="8.42578125" style="65" customWidth="1"/>
    <col min="7434" max="7434" width="0" style="65" hidden="1" customWidth="1"/>
    <col min="7435" max="7435" width="11.42578125" style="65" customWidth="1"/>
    <col min="7436" max="7437" width="13.7109375" style="65" customWidth="1"/>
    <col min="7438" max="7438" width="4.7109375" style="65" customWidth="1"/>
    <col min="7439" max="7439" width="5.28515625" style="65" customWidth="1"/>
    <col min="7440" max="7440" width="3.5703125" style="65" customWidth="1"/>
    <col min="7441" max="7441" width="4.5703125" style="65" customWidth="1"/>
    <col min="7442" max="7442" width="1.140625" style="65" customWidth="1"/>
    <col min="7443" max="7443" width="7.85546875" style="65" customWidth="1"/>
    <col min="7444" max="7444" width="5.7109375" style="65" customWidth="1"/>
    <col min="7445" max="7445" width="1.7109375" style="65" customWidth="1"/>
    <col min="7446" max="7446" width="1.5703125" style="65" customWidth="1"/>
    <col min="7447" max="7680" width="9.140625" style="65"/>
    <col min="7681" max="7681" width="3.28515625" style="65" customWidth="1"/>
    <col min="7682" max="7682" width="7" style="65" customWidth="1"/>
    <col min="7683" max="7683" width="13.42578125" style="65" customWidth="1"/>
    <col min="7684" max="7684" width="10.140625" style="65" customWidth="1"/>
    <col min="7685" max="7685" width="4" style="65" customWidth="1"/>
    <col min="7686" max="7686" width="13.7109375" style="65" customWidth="1"/>
    <col min="7687" max="7687" width="7" style="65" customWidth="1"/>
    <col min="7688" max="7688" width="5.28515625" style="65" customWidth="1"/>
    <col min="7689" max="7689" width="8.42578125" style="65" customWidth="1"/>
    <col min="7690" max="7690" width="0" style="65" hidden="1" customWidth="1"/>
    <col min="7691" max="7691" width="11.42578125" style="65" customWidth="1"/>
    <col min="7692" max="7693" width="13.7109375" style="65" customWidth="1"/>
    <col min="7694" max="7694" width="4.7109375" style="65" customWidth="1"/>
    <col min="7695" max="7695" width="5.28515625" style="65" customWidth="1"/>
    <col min="7696" max="7696" width="3.5703125" style="65" customWidth="1"/>
    <col min="7697" max="7697" width="4.5703125" style="65" customWidth="1"/>
    <col min="7698" max="7698" width="1.140625" style="65" customWidth="1"/>
    <col min="7699" max="7699" width="7.85546875" style="65" customWidth="1"/>
    <col min="7700" max="7700" width="5.7109375" style="65" customWidth="1"/>
    <col min="7701" max="7701" width="1.7109375" style="65" customWidth="1"/>
    <col min="7702" max="7702" width="1.5703125" style="65" customWidth="1"/>
    <col min="7703" max="7936" width="9.140625" style="65"/>
    <col min="7937" max="7937" width="3.28515625" style="65" customWidth="1"/>
    <col min="7938" max="7938" width="7" style="65" customWidth="1"/>
    <col min="7939" max="7939" width="13.42578125" style="65" customWidth="1"/>
    <col min="7940" max="7940" width="10.140625" style="65" customWidth="1"/>
    <col min="7941" max="7941" width="4" style="65" customWidth="1"/>
    <col min="7942" max="7942" width="13.7109375" style="65" customWidth="1"/>
    <col min="7943" max="7943" width="7" style="65" customWidth="1"/>
    <col min="7944" max="7944" width="5.28515625" style="65" customWidth="1"/>
    <col min="7945" max="7945" width="8.42578125" style="65" customWidth="1"/>
    <col min="7946" max="7946" width="0" style="65" hidden="1" customWidth="1"/>
    <col min="7947" max="7947" width="11.42578125" style="65" customWidth="1"/>
    <col min="7948" max="7949" width="13.7109375" style="65" customWidth="1"/>
    <col min="7950" max="7950" width="4.7109375" style="65" customWidth="1"/>
    <col min="7951" max="7951" width="5.28515625" style="65" customWidth="1"/>
    <col min="7952" max="7952" width="3.5703125" style="65" customWidth="1"/>
    <col min="7953" max="7953" width="4.5703125" style="65" customWidth="1"/>
    <col min="7954" max="7954" width="1.140625" style="65" customWidth="1"/>
    <col min="7955" max="7955" width="7.85546875" style="65" customWidth="1"/>
    <col min="7956" max="7956" width="5.7109375" style="65" customWidth="1"/>
    <col min="7957" max="7957" width="1.7109375" style="65" customWidth="1"/>
    <col min="7958" max="7958" width="1.5703125" style="65" customWidth="1"/>
    <col min="7959" max="8192" width="9.140625" style="65"/>
    <col min="8193" max="8193" width="3.28515625" style="65" customWidth="1"/>
    <col min="8194" max="8194" width="7" style="65" customWidth="1"/>
    <col min="8195" max="8195" width="13.42578125" style="65" customWidth="1"/>
    <col min="8196" max="8196" width="10.140625" style="65" customWidth="1"/>
    <col min="8197" max="8197" width="4" style="65" customWidth="1"/>
    <col min="8198" max="8198" width="13.7109375" style="65" customWidth="1"/>
    <col min="8199" max="8199" width="7" style="65" customWidth="1"/>
    <col min="8200" max="8200" width="5.28515625" style="65" customWidth="1"/>
    <col min="8201" max="8201" width="8.42578125" style="65" customWidth="1"/>
    <col min="8202" max="8202" width="0" style="65" hidden="1" customWidth="1"/>
    <col min="8203" max="8203" width="11.42578125" style="65" customWidth="1"/>
    <col min="8204" max="8205" width="13.7109375" style="65" customWidth="1"/>
    <col min="8206" max="8206" width="4.7109375" style="65" customWidth="1"/>
    <col min="8207" max="8207" width="5.28515625" style="65" customWidth="1"/>
    <col min="8208" max="8208" width="3.5703125" style="65" customWidth="1"/>
    <col min="8209" max="8209" width="4.5703125" style="65" customWidth="1"/>
    <col min="8210" max="8210" width="1.140625" style="65" customWidth="1"/>
    <col min="8211" max="8211" width="7.85546875" style="65" customWidth="1"/>
    <col min="8212" max="8212" width="5.7109375" style="65" customWidth="1"/>
    <col min="8213" max="8213" width="1.7109375" style="65" customWidth="1"/>
    <col min="8214" max="8214" width="1.5703125" style="65" customWidth="1"/>
    <col min="8215" max="8448" width="9.140625" style="65"/>
    <col min="8449" max="8449" width="3.28515625" style="65" customWidth="1"/>
    <col min="8450" max="8450" width="7" style="65" customWidth="1"/>
    <col min="8451" max="8451" width="13.42578125" style="65" customWidth="1"/>
    <col min="8452" max="8452" width="10.140625" style="65" customWidth="1"/>
    <col min="8453" max="8453" width="4" style="65" customWidth="1"/>
    <col min="8454" max="8454" width="13.7109375" style="65" customWidth="1"/>
    <col min="8455" max="8455" width="7" style="65" customWidth="1"/>
    <col min="8456" max="8456" width="5.28515625" style="65" customWidth="1"/>
    <col min="8457" max="8457" width="8.42578125" style="65" customWidth="1"/>
    <col min="8458" max="8458" width="0" style="65" hidden="1" customWidth="1"/>
    <col min="8459" max="8459" width="11.42578125" style="65" customWidth="1"/>
    <col min="8460" max="8461" width="13.7109375" style="65" customWidth="1"/>
    <col min="8462" max="8462" width="4.7109375" style="65" customWidth="1"/>
    <col min="8463" max="8463" width="5.28515625" style="65" customWidth="1"/>
    <col min="8464" max="8464" width="3.5703125" style="65" customWidth="1"/>
    <col min="8465" max="8465" width="4.5703125" style="65" customWidth="1"/>
    <col min="8466" max="8466" width="1.140625" style="65" customWidth="1"/>
    <col min="8467" max="8467" width="7.85546875" style="65" customWidth="1"/>
    <col min="8468" max="8468" width="5.7109375" style="65" customWidth="1"/>
    <col min="8469" max="8469" width="1.7109375" style="65" customWidth="1"/>
    <col min="8470" max="8470" width="1.5703125" style="65" customWidth="1"/>
    <col min="8471" max="8704" width="9.140625" style="65"/>
    <col min="8705" max="8705" width="3.28515625" style="65" customWidth="1"/>
    <col min="8706" max="8706" width="7" style="65" customWidth="1"/>
    <col min="8707" max="8707" width="13.42578125" style="65" customWidth="1"/>
    <col min="8708" max="8708" width="10.140625" style="65" customWidth="1"/>
    <col min="8709" max="8709" width="4" style="65" customWidth="1"/>
    <col min="8710" max="8710" width="13.7109375" style="65" customWidth="1"/>
    <col min="8711" max="8711" width="7" style="65" customWidth="1"/>
    <col min="8712" max="8712" width="5.28515625" style="65" customWidth="1"/>
    <col min="8713" max="8713" width="8.42578125" style="65" customWidth="1"/>
    <col min="8714" max="8714" width="0" style="65" hidden="1" customWidth="1"/>
    <col min="8715" max="8715" width="11.42578125" style="65" customWidth="1"/>
    <col min="8716" max="8717" width="13.7109375" style="65" customWidth="1"/>
    <col min="8718" max="8718" width="4.7109375" style="65" customWidth="1"/>
    <col min="8719" max="8719" width="5.28515625" style="65" customWidth="1"/>
    <col min="8720" max="8720" width="3.5703125" style="65" customWidth="1"/>
    <col min="8721" max="8721" width="4.5703125" style="65" customWidth="1"/>
    <col min="8722" max="8722" width="1.140625" style="65" customWidth="1"/>
    <col min="8723" max="8723" width="7.85546875" style="65" customWidth="1"/>
    <col min="8724" max="8724" width="5.7109375" style="65" customWidth="1"/>
    <col min="8725" max="8725" width="1.7109375" style="65" customWidth="1"/>
    <col min="8726" max="8726" width="1.5703125" style="65" customWidth="1"/>
    <col min="8727" max="8960" width="9.140625" style="65"/>
    <col min="8961" max="8961" width="3.28515625" style="65" customWidth="1"/>
    <col min="8962" max="8962" width="7" style="65" customWidth="1"/>
    <col min="8963" max="8963" width="13.42578125" style="65" customWidth="1"/>
    <col min="8964" max="8964" width="10.140625" style="65" customWidth="1"/>
    <col min="8965" max="8965" width="4" style="65" customWidth="1"/>
    <col min="8966" max="8966" width="13.7109375" style="65" customWidth="1"/>
    <col min="8967" max="8967" width="7" style="65" customWidth="1"/>
    <col min="8968" max="8968" width="5.28515625" style="65" customWidth="1"/>
    <col min="8969" max="8969" width="8.42578125" style="65" customWidth="1"/>
    <col min="8970" max="8970" width="0" style="65" hidden="1" customWidth="1"/>
    <col min="8971" max="8971" width="11.42578125" style="65" customWidth="1"/>
    <col min="8972" max="8973" width="13.7109375" style="65" customWidth="1"/>
    <col min="8974" max="8974" width="4.7109375" style="65" customWidth="1"/>
    <col min="8975" max="8975" width="5.28515625" style="65" customWidth="1"/>
    <col min="8976" max="8976" width="3.5703125" style="65" customWidth="1"/>
    <col min="8977" max="8977" width="4.5703125" style="65" customWidth="1"/>
    <col min="8978" max="8978" width="1.140625" style="65" customWidth="1"/>
    <col min="8979" max="8979" width="7.85546875" style="65" customWidth="1"/>
    <col min="8980" max="8980" width="5.7109375" style="65" customWidth="1"/>
    <col min="8981" max="8981" width="1.7109375" style="65" customWidth="1"/>
    <col min="8982" max="8982" width="1.5703125" style="65" customWidth="1"/>
    <col min="8983" max="9216" width="9.140625" style="65"/>
    <col min="9217" max="9217" width="3.28515625" style="65" customWidth="1"/>
    <col min="9218" max="9218" width="7" style="65" customWidth="1"/>
    <col min="9219" max="9219" width="13.42578125" style="65" customWidth="1"/>
    <col min="9220" max="9220" width="10.140625" style="65" customWidth="1"/>
    <col min="9221" max="9221" width="4" style="65" customWidth="1"/>
    <col min="9222" max="9222" width="13.7109375" style="65" customWidth="1"/>
    <col min="9223" max="9223" width="7" style="65" customWidth="1"/>
    <col min="9224" max="9224" width="5.28515625" style="65" customWidth="1"/>
    <col min="9225" max="9225" width="8.42578125" style="65" customWidth="1"/>
    <col min="9226" max="9226" width="0" style="65" hidden="1" customWidth="1"/>
    <col min="9227" max="9227" width="11.42578125" style="65" customWidth="1"/>
    <col min="9228" max="9229" width="13.7109375" style="65" customWidth="1"/>
    <col min="9230" max="9230" width="4.7109375" style="65" customWidth="1"/>
    <col min="9231" max="9231" width="5.28515625" style="65" customWidth="1"/>
    <col min="9232" max="9232" width="3.5703125" style="65" customWidth="1"/>
    <col min="9233" max="9233" width="4.5703125" style="65" customWidth="1"/>
    <col min="9234" max="9234" width="1.140625" style="65" customWidth="1"/>
    <col min="9235" max="9235" width="7.85546875" style="65" customWidth="1"/>
    <col min="9236" max="9236" width="5.7109375" style="65" customWidth="1"/>
    <col min="9237" max="9237" width="1.7109375" style="65" customWidth="1"/>
    <col min="9238" max="9238" width="1.5703125" style="65" customWidth="1"/>
    <col min="9239" max="9472" width="9.140625" style="65"/>
    <col min="9473" max="9473" width="3.28515625" style="65" customWidth="1"/>
    <col min="9474" max="9474" width="7" style="65" customWidth="1"/>
    <col min="9475" max="9475" width="13.42578125" style="65" customWidth="1"/>
    <col min="9476" max="9476" width="10.140625" style="65" customWidth="1"/>
    <col min="9477" max="9477" width="4" style="65" customWidth="1"/>
    <col min="9478" max="9478" width="13.7109375" style="65" customWidth="1"/>
    <col min="9479" max="9479" width="7" style="65" customWidth="1"/>
    <col min="9480" max="9480" width="5.28515625" style="65" customWidth="1"/>
    <col min="9481" max="9481" width="8.42578125" style="65" customWidth="1"/>
    <col min="9482" max="9482" width="0" style="65" hidden="1" customWidth="1"/>
    <col min="9483" max="9483" width="11.42578125" style="65" customWidth="1"/>
    <col min="9484" max="9485" width="13.7109375" style="65" customWidth="1"/>
    <col min="9486" max="9486" width="4.7109375" style="65" customWidth="1"/>
    <col min="9487" max="9487" width="5.28515625" style="65" customWidth="1"/>
    <col min="9488" max="9488" width="3.5703125" style="65" customWidth="1"/>
    <col min="9489" max="9489" width="4.5703125" style="65" customWidth="1"/>
    <col min="9490" max="9490" width="1.140625" style="65" customWidth="1"/>
    <col min="9491" max="9491" width="7.85546875" style="65" customWidth="1"/>
    <col min="9492" max="9492" width="5.7109375" style="65" customWidth="1"/>
    <col min="9493" max="9493" width="1.7109375" style="65" customWidth="1"/>
    <col min="9494" max="9494" width="1.5703125" style="65" customWidth="1"/>
    <col min="9495" max="9728" width="9.140625" style="65"/>
    <col min="9729" max="9729" width="3.28515625" style="65" customWidth="1"/>
    <col min="9730" max="9730" width="7" style="65" customWidth="1"/>
    <col min="9731" max="9731" width="13.42578125" style="65" customWidth="1"/>
    <col min="9732" max="9732" width="10.140625" style="65" customWidth="1"/>
    <col min="9733" max="9733" width="4" style="65" customWidth="1"/>
    <col min="9734" max="9734" width="13.7109375" style="65" customWidth="1"/>
    <col min="9735" max="9735" width="7" style="65" customWidth="1"/>
    <col min="9736" max="9736" width="5.28515625" style="65" customWidth="1"/>
    <col min="9737" max="9737" width="8.42578125" style="65" customWidth="1"/>
    <col min="9738" max="9738" width="0" style="65" hidden="1" customWidth="1"/>
    <col min="9739" max="9739" width="11.42578125" style="65" customWidth="1"/>
    <col min="9740" max="9741" width="13.7109375" style="65" customWidth="1"/>
    <col min="9742" max="9742" width="4.7109375" style="65" customWidth="1"/>
    <col min="9743" max="9743" width="5.28515625" style="65" customWidth="1"/>
    <col min="9744" max="9744" width="3.5703125" style="65" customWidth="1"/>
    <col min="9745" max="9745" width="4.5703125" style="65" customWidth="1"/>
    <col min="9746" max="9746" width="1.140625" style="65" customWidth="1"/>
    <col min="9747" max="9747" width="7.85546875" style="65" customWidth="1"/>
    <col min="9748" max="9748" width="5.7109375" style="65" customWidth="1"/>
    <col min="9749" max="9749" width="1.7109375" style="65" customWidth="1"/>
    <col min="9750" max="9750" width="1.5703125" style="65" customWidth="1"/>
    <col min="9751" max="9984" width="9.140625" style="65"/>
    <col min="9985" max="9985" width="3.28515625" style="65" customWidth="1"/>
    <col min="9986" max="9986" width="7" style="65" customWidth="1"/>
    <col min="9987" max="9987" width="13.42578125" style="65" customWidth="1"/>
    <col min="9988" max="9988" width="10.140625" style="65" customWidth="1"/>
    <col min="9989" max="9989" width="4" style="65" customWidth="1"/>
    <col min="9990" max="9990" width="13.7109375" style="65" customWidth="1"/>
    <col min="9991" max="9991" width="7" style="65" customWidth="1"/>
    <col min="9992" max="9992" width="5.28515625" style="65" customWidth="1"/>
    <col min="9993" max="9993" width="8.42578125" style="65" customWidth="1"/>
    <col min="9994" max="9994" width="0" style="65" hidden="1" customWidth="1"/>
    <col min="9995" max="9995" width="11.42578125" style="65" customWidth="1"/>
    <col min="9996" max="9997" width="13.7109375" style="65" customWidth="1"/>
    <col min="9998" max="9998" width="4.7109375" style="65" customWidth="1"/>
    <col min="9999" max="9999" width="5.28515625" style="65" customWidth="1"/>
    <col min="10000" max="10000" width="3.5703125" style="65" customWidth="1"/>
    <col min="10001" max="10001" width="4.5703125" style="65" customWidth="1"/>
    <col min="10002" max="10002" width="1.140625" style="65" customWidth="1"/>
    <col min="10003" max="10003" width="7.85546875" style="65" customWidth="1"/>
    <col min="10004" max="10004" width="5.7109375" style="65" customWidth="1"/>
    <col min="10005" max="10005" width="1.7109375" style="65" customWidth="1"/>
    <col min="10006" max="10006" width="1.5703125" style="65" customWidth="1"/>
    <col min="10007" max="10240" width="9.140625" style="65"/>
    <col min="10241" max="10241" width="3.28515625" style="65" customWidth="1"/>
    <col min="10242" max="10242" width="7" style="65" customWidth="1"/>
    <col min="10243" max="10243" width="13.42578125" style="65" customWidth="1"/>
    <col min="10244" max="10244" width="10.140625" style="65" customWidth="1"/>
    <col min="10245" max="10245" width="4" style="65" customWidth="1"/>
    <col min="10246" max="10246" width="13.7109375" style="65" customWidth="1"/>
    <col min="10247" max="10247" width="7" style="65" customWidth="1"/>
    <col min="10248" max="10248" width="5.28515625" style="65" customWidth="1"/>
    <col min="10249" max="10249" width="8.42578125" style="65" customWidth="1"/>
    <col min="10250" max="10250" width="0" style="65" hidden="1" customWidth="1"/>
    <col min="10251" max="10251" width="11.42578125" style="65" customWidth="1"/>
    <col min="10252" max="10253" width="13.7109375" style="65" customWidth="1"/>
    <col min="10254" max="10254" width="4.7109375" style="65" customWidth="1"/>
    <col min="10255" max="10255" width="5.28515625" style="65" customWidth="1"/>
    <col min="10256" max="10256" width="3.5703125" style="65" customWidth="1"/>
    <col min="10257" max="10257" width="4.5703125" style="65" customWidth="1"/>
    <col min="10258" max="10258" width="1.140625" style="65" customWidth="1"/>
    <col min="10259" max="10259" width="7.85546875" style="65" customWidth="1"/>
    <col min="10260" max="10260" width="5.7109375" style="65" customWidth="1"/>
    <col min="10261" max="10261" width="1.7109375" style="65" customWidth="1"/>
    <col min="10262" max="10262" width="1.5703125" style="65" customWidth="1"/>
    <col min="10263" max="10496" width="9.140625" style="65"/>
    <col min="10497" max="10497" width="3.28515625" style="65" customWidth="1"/>
    <col min="10498" max="10498" width="7" style="65" customWidth="1"/>
    <col min="10499" max="10499" width="13.42578125" style="65" customWidth="1"/>
    <col min="10500" max="10500" width="10.140625" style="65" customWidth="1"/>
    <col min="10501" max="10501" width="4" style="65" customWidth="1"/>
    <col min="10502" max="10502" width="13.7109375" style="65" customWidth="1"/>
    <col min="10503" max="10503" width="7" style="65" customWidth="1"/>
    <col min="10504" max="10504" width="5.28515625" style="65" customWidth="1"/>
    <col min="10505" max="10505" width="8.42578125" style="65" customWidth="1"/>
    <col min="10506" max="10506" width="0" style="65" hidden="1" customWidth="1"/>
    <col min="10507" max="10507" width="11.42578125" style="65" customWidth="1"/>
    <col min="10508" max="10509" width="13.7109375" style="65" customWidth="1"/>
    <col min="10510" max="10510" width="4.7109375" style="65" customWidth="1"/>
    <col min="10511" max="10511" width="5.28515625" style="65" customWidth="1"/>
    <col min="10512" max="10512" width="3.5703125" style="65" customWidth="1"/>
    <col min="10513" max="10513" width="4.5703125" style="65" customWidth="1"/>
    <col min="10514" max="10514" width="1.140625" style="65" customWidth="1"/>
    <col min="10515" max="10515" width="7.85546875" style="65" customWidth="1"/>
    <col min="10516" max="10516" width="5.7109375" style="65" customWidth="1"/>
    <col min="10517" max="10517" width="1.7109375" style="65" customWidth="1"/>
    <col min="10518" max="10518" width="1.5703125" style="65" customWidth="1"/>
    <col min="10519" max="10752" width="9.140625" style="65"/>
    <col min="10753" max="10753" width="3.28515625" style="65" customWidth="1"/>
    <col min="10754" max="10754" width="7" style="65" customWidth="1"/>
    <col min="10755" max="10755" width="13.42578125" style="65" customWidth="1"/>
    <col min="10756" max="10756" width="10.140625" style="65" customWidth="1"/>
    <col min="10757" max="10757" width="4" style="65" customWidth="1"/>
    <col min="10758" max="10758" width="13.7109375" style="65" customWidth="1"/>
    <col min="10759" max="10759" width="7" style="65" customWidth="1"/>
    <col min="10760" max="10760" width="5.28515625" style="65" customWidth="1"/>
    <col min="10761" max="10761" width="8.42578125" style="65" customWidth="1"/>
    <col min="10762" max="10762" width="0" style="65" hidden="1" customWidth="1"/>
    <col min="10763" max="10763" width="11.42578125" style="65" customWidth="1"/>
    <col min="10764" max="10765" width="13.7109375" style="65" customWidth="1"/>
    <col min="10766" max="10766" width="4.7109375" style="65" customWidth="1"/>
    <col min="10767" max="10767" width="5.28515625" style="65" customWidth="1"/>
    <col min="10768" max="10768" width="3.5703125" style="65" customWidth="1"/>
    <col min="10769" max="10769" width="4.5703125" style="65" customWidth="1"/>
    <col min="10770" max="10770" width="1.140625" style="65" customWidth="1"/>
    <col min="10771" max="10771" width="7.85546875" style="65" customWidth="1"/>
    <col min="10772" max="10772" width="5.7109375" style="65" customWidth="1"/>
    <col min="10773" max="10773" width="1.7109375" style="65" customWidth="1"/>
    <col min="10774" max="10774" width="1.5703125" style="65" customWidth="1"/>
    <col min="10775" max="11008" width="9.140625" style="65"/>
    <col min="11009" max="11009" width="3.28515625" style="65" customWidth="1"/>
    <col min="11010" max="11010" width="7" style="65" customWidth="1"/>
    <col min="11011" max="11011" width="13.42578125" style="65" customWidth="1"/>
    <col min="11012" max="11012" width="10.140625" style="65" customWidth="1"/>
    <col min="11013" max="11013" width="4" style="65" customWidth="1"/>
    <col min="11014" max="11014" width="13.7109375" style="65" customWidth="1"/>
    <col min="11015" max="11015" width="7" style="65" customWidth="1"/>
    <col min="11016" max="11016" width="5.28515625" style="65" customWidth="1"/>
    <col min="11017" max="11017" width="8.42578125" style="65" customWidth="1"/>
    <col min="11018" max="11018" width="0" style="65" hidden="1" customWidth="1"/>
    <col min="11019" max="11019" width="11.42578125" style="65" customWidth="1"/>
    <col min="11020" max="11021" width="13.7109375" style="65" customWidth="1"/>
    <col min="11022" max="11022" width="4.7109375" style="65" customWidth="1"/>
    <col min="11023" max="11023" width="5.28515625" style="65" customWidth="1"/>
    <col min="11024" max="11024" width="3.5703125" style="65" customWidth="1"/>
    <col min="11025" max="11025" width="4.5703125" style="65" customWidth="1"/>
    <col min="11026" max="11026" width="1.140625" style="65" customWidth="1"/>
    <col min="11027" max="11027" width="7.85546875" style="65" customWidth="1"/>
    <col min="11028" max="11028" width="5.7109375" style="65" customWidth="1"/>
    <col min="11029" max="11029" width="1.7109375" style="65" customWidth="1"/>
    <col min="11030" max="11030" width="1.5703125" style="65" customWidth="1"/>
    <col min="11031" max="11264" width="9.140625" style="65"/>
    <col min="11265" max="11265" width="3.28515625" style="65" customWidth="1"/>
    <col min="11266" max="11266" width="7" style="65" customWidth="1"/>
    <col min="11267" max="11267" width="13.42578125" style="65" customWidth="1"/>
    <col min="11268" max="11268" width="10.140625" style="65" customWidth="1"/>
    <col min="11269" max="11269" width="4" style="65" customWidth="1"/>
    <col min="11270" max="11270" width="13.7109375" style="65" customWidth="1"/>
    <col min="11271" max="11271" width="7" style="65" customWidth="1"/>
    <col min="11272" max="11272" width="5.28515625" style="65" customWidth="1"/>
    <col min="11273" max="11273" width="8.42578125" style="65" customWidth="1"/>
    <col min="11274" max="11274" width="0" style="65" hidden="1" customWidth="1"/>
    <col min="11275" max="11275" width="11.42578125" style="65" customWidth="1"/>
    <col min="11276" max="11277" width="13.7109375" style="65" customWidth="1"/>
    <col min="11278" max="11278" width="4.7109375" style="65" customWidth="1"/>
    <col min="11279" max="11279" width="5.28515625" style="65" customWidth="1"/>
    <col min="11280" max="11280" width="3.5703125" style="65" customWidth="1"/>
    <col min="11281" max="11281" width="4.5703125" style="65" customWidth="1"/>
    <col min="11282" max="11282" width="1.140625" style="65" customWidth="1"/>
    <col min="11283" max="11283" width="7.85546875" style="65" customWidth="1"/>
    <col min="11284" max="11284" width="5.7109375" style="65" customWidth="1"/>
    <col min="11285" max="11285" width="1.7109375" style="65" customWidth="1"/>
    <col min="11286" max="11286" width="1.5703125" style="65" customWidth="1"/>
    <col min="11287" max="11520" width="9.140625" style="65"/>
    <col min="11521" max="11521" width="3.28515625" style="65" customWidth="1"/>
    <col min="11522" max="11522" width="7" style="65" customWidth="1"/>
    <col min="11523" max="11523" width="13.42578125" style="65" customWidth="1"/>
    <col min="11524" max="11524" width="10.140625" style="65" customWidth="1"/>
    <col min="11525" max="11525" width="4" style="65" customWidth="1"/>
    <col min="11526" max="11526" width="13.7109375" style="65" customWidth="1"/>
    <col min="11527" max="11527" width="7" style="65" customWidth="1"/>
    <col min="11528" max="11528" width="5.28515625" style="65" customWidth="1"/>
    <col min="11529" max="11529" width="8.42578125" style="65" customWidth="1"/>
    <col min="11530" max="11530" width="0" style="65" hidden="1" customWidth="1"/>
    <col min="11531" max="11531" width="11.42578125" style="65" customWidth="1"/>
    <col min="11532" max="11533" width="13.7109375" style="65" customWidth="1"/>
    <col min="11534" max="11534" width="4.7109375" style="65" customWidth="1"/>
    <col min="11535" max="11535" width="5.28515625" style="65" customWidth="1"/>
    <col min="11536" max="11536" width="3.5703125" style="65" customWidth="1"/>
    <col min="11537" max="11537" width="4.5703125" style="65" customWidth="1"/>
    <col min="11538" max="11538" width="1.140625" style="65" customWidth="1"/>
    <col min="11539" max="11539" width="7.85546875" style="65" customWidth="1"/>
    <col min="11540" max="11540" width="5.7109375" style="65" customWidth="1"/>
    <col min="11541" max="11541" width="1.7109375" style="65" customWidth="1"/>
    <col min="11542" max="11542" width="1.5703125" style="65" customWidth="1"/>
    <col min="11543" max="11776" width="9.140625" style="65"/>
    <col min="11777" max="11777" width="3.28515625" style="65" customWidth="1"/>
    <col min="11778" max="11778" width="7" style="65" customWidth="1"/>
    <col min="11779" max="11779" width="13.42578125" style="65" customWidth="1"/>
    <col min="11780" max="11780" width="10.140625" style="65" customWidth="1"/>
    <col min="11781" max="11781" width="4" style="65" customWidth="1"/>
    <col min="11782" max="11782" width="13.7109375" style="65" customWidth="1"/>
    <col min="11783" max="11783" width="7" style="65" customWidth="1"/>
    <col min="11784" max="11784" width="5.28515625" style="65" customWidth="1"/>
    <col min="11785" max="11785" width="8.42578125" style="65" customWidth="1"/>
    <col min="11786" max="11786" width="0" style="65" hidden="1" customWidth="1"/>
    <col min="11787" max="11787" width="11.42578125" style="65" customWidth="1"/>
    <col min="11788" max="11789" width="13.7109375" style="65" customWidth="1"/>
    <col min="11790" max="11790" width="4.7109375" style="65" customWidth="1"/>
    <col min="11791" max="11791" width="5.28515625" style="65" customWidth="1"/>
    <col min="11792" max="11792" width="3.5703125" style="65" customWidth="1"/>
    <col min="11793" max="11793" width="4.5703125" style="65" customWidth="1"/>
    <col min="11794" max="11794" width="1.140625" style="65" customWidth="1"/>
    <col min="11795" max="11795" width="7.85546875" style="65" customWidth="1"/>
    <col min="11796" max="11796" width="5.7109375" style="65" customWidth="1"/>
    <col min="11797" max="11797" width="1.7109375" style="65" customWidth="1"/>
    <col min="11798" max="11798" width="1.5703125" style="65" customWidth="1"/>
    <col min="11799" max="12032" width="9.140625" style="65"/>
    <col min="12033" max="12033" width="3.28515625" style="65" customWidth="1"/>
    <col min="12034" max="12034" width="7" style="65" customWidth="1"/>
    <col min="12035" max="12035" width="13.42578125" style="65" customWidth="1"/>
    <col min="12036" max="12036" width="10.140625" style="65" customWidth="1"/>
    <col min="12037" max="12037" width="4" style="65" customWidth="1"/>
    <col min="12038" max="12038" width="13.7109375" style="65" customWidth="1"/>
    <col min="12039" max="12039" width="7" style="65" customWidth="1"/>
    <col min="12040" max="12040" width="5.28515625" style="65" customWidth="1"/>
    <col min="12041" max="12041" width="8.42578125" style="65" customWidth="1"/>
    <col min="12042" max="12042" width="0" style="65" hidden="1" customWidth="1"/>
    <col min="12043" max="12043" width="11.42578125" style="65" customWidth="1"/>
    <col min="12044" max="12045" width="13.7109375" style="65" customWidth="1"/>
    <col min="12046" max="12046" width="4.7109375" style="65" customWidth="1"/>
    <col min="12047" max="12047" width="5.28515625" style="65" customWidth="1"/>
    <col min="12048" max="12048" width="3.5703125" style="65" customWidth="1"/>
    <col min="12049" max="12049" width="4.5703125" style="65" customWidth="1"/>
    <col min="12050" max="12050" width="1.140625" style="65" customWidth="1"/>
    <col min="12051" max="12051" width="7.85546875" style="65" customWidth="1"/>
    <col min="12052" max="12052" width="5.7109375" style="65" customWidth="1"/>
    <col min="12053" max="12053" width="1.7109375" style="65" customWidth="1"/>
    <col min="12054" max="12054" width="1.5703125" style="65" customWidth="1"/>
    <col min="12055" max="12288" width="9.140625" style="65"/>
    <col min="12289" max="12289" width="3.28515625" style="65" customWidth="1"/>
    <col min="12290" max="12290" width="7" style="65" customWidth="1"/>
    <col min="12291" max="12291" width="13.42578125" style="65" customWidth="1"/>
    <col min="12292" max="12292" width="10.140625" style="65" customWidth="1"/>
    <col min="12293" max="12293" width="4" style="65" customWidth="1"/>
    <col min="12294" max="12294" width="13.7109375" style="65" customWidth="1"/>
    <col min="12295" max="12295" width="7" style="65" customWidth="1"/>
    <col min="12296" max="12296" width="5.28515625" style="65" customWidth="1"/>
    <col min="12297" max="12297" width="8.42578125" style="65" customWidth="1"/>
    <col min="12298" max="12298" width="0" style="65" hidden="1" customWidth="1"/>
    <col min="12299" max="12299" width="11.42578125" style="65" customWidth="1"/>
    <col min="12300" max="12301" width="13.7109375" style="65" customWidth="1"/>
    <col min="12302" max="12302" width="4.7109375" style="65" customWidth="1"/>
    <col min="12303" max="12303" width="5.28515625" style="65" customWidth="1"/>
    <col min="12304" max="12304" width="3.5703125" style="65" customWidth="1"/>
    <col min="12305" max="12305" width="4.5703125" style="65" customWidth="1"/>
    <col min="12306" max="12306" width="1.140625" style="65" customWidth="1"/>
    <col min="12307" max="12307" width="7.85546875" style="65" customWidth="1"/>
    <col min="12308" max="12308" width="5.7109375" style="65" customWidth="1"/>
    <col min="12309" max="12309" width="1.7109375" style="65" customWidth="1"/>
    <col min="12310" max="12310" width="1.5703125" style="65" customWidth="1"/>
    <col min="12311" max="12544" width="9.140625" style="65"/>
    <col min="12545" max="12545" width="3.28515625" style="65" customWidth="1"/>
    <col min="12546" max="12546" width="7" style="65" customWidth="1"/>
    <col min="12547" max="12547" width="13.42578125" style="65" customWidth="1"/>
    <col min="12548" max="12548" width="10.140625" style="65" customWidth="1"/>
    <col min="12549" max="12549" width="4" style="65" customWidth="1"/>
    <col min="12550" max="12550" width="13.7109375" style="65" customWidth="1"/>
    <col min="12551" max="12551" width="7" style="65" customWidth="1"/>
    <col min="12552" max="12552" width="5.28515625" style="65" customWidth="1"/>
    <col min="12553" max="12553" width="8.42578125" style="65" customWidth="1"/>
    <col min="12554" max="12554" width="0" style="65" hidden="1" customWidth="1"/>
    <col min="12555" max="12555" width="11.42578125" style="65" customWidth="1"/>
    <col min="12556" max="12557" width="13.7109375" style="65" customWidth="1"/>
    <col min="12558" max="12558" width="4.7109375" style="65" customWidth="1"/>
    <col min="12559" max="12559" width="5.28515625" style="65" customWidth="1"/>
    <col min="12560" max="12560" width="3.5703125" style="65" customWidth="1"/>
    <col min="12561" max="12561" width="4.5703125" style="65" customWidth="1"/>
    <col min="12562" max="12562" width="1.140625" style="65" customWidth="1"/>
    <col min="12563" max="12563" width="7.85546875" style="65" customWidth="1"/>
    <col min="12564" max="12564" width="5.7109375" style="65" customWidth="1"/>
    <col min="12565" max="12565" width="1.7109375" style="65" customWidth="1"/>
    <col min="12566" max="12566" width="1.5703125" style="65" customWidth="1"/>
    <col min="12567" max="12800" width="9.140625" style="65"/>
    <col min="12801" max="12801" width="3.28515625" style="65" customWidth="1"/>
    <col min="12802" max="12802" width="7" style="65" customWidth="1"/>
    <col min="12803" max="12803" width="13.42578125" style="65" customWidth="1"/>
    <col min="12804" max="12804" width="10.140625" style="65" customWidth="1"/>
    <col min="12805" max="12805" width="4" style="65" customWidth="1"/>
    <col min="12806" max="12806" width="13.7109375" style="65" customWidth="1"/>
    <col min="12807" max="12807" width="7" style="65" customWidth="1"/>
    <col min="12808" max="12808" width="5.28515625" style="65" customWidth="1"/>
    <col min="12809" max="12809" width="8.42578125" style="65" customWidth="1"/>
    <col min="12810" max="12810" width="0" style="65" hidden="1" customWidth="1"/>
    <col min="12811" max="12811" width="11.42578125" style="65" customWidth="1"/>
    <col min="12812" max="12813" width="13.7109375" style="65" customWidth="1"/>
    <col min="12814" max="12814" width="4.7109375" style="65" customWidth="1"/>
    <col min="12815" max="12815" width="5.28515625" style="65" customWidth="1"/>
    <col min="12816" max="12816" width="3.5703125" style="65" customWidth="1"/>
    <col min="12817" max="12817" width="4.5703125" style="65" customWidth="1"/>
    <col min="12818" max="12818" width="1.140625" style="65" customWidth="1"/>
    <col min="12819" max="12819" width="7.85546875" style="65" customWidth="1"/>
    <col min="12820" max="12820" width="5.7109375" style="65" customWidth="1"/>
    <col min="12821" max="12821" width="1.7109375" style="65" customWidth="1"/>
    <col min="12822" max="12822" width="1.5703125" style="65" customWidth="1"/>
    <col min="12823" max="13056" width="9.140625" style="65"/>
    <col min="13057" max="13057" width="3.28515625" style="65" customWidth="1"/>
    <col min="13058" max="13058" width="7" style="65" customWidth="1"/>
    <col min="13059" max="13059" width="13.42578125" style="65" customWidth="1"/>
    <col min="13060" max="13060" width="10.140625" style="65" customWidth="1"/>
    <col min="13061" max="13061" width="4" style="65" customWidth="1"/>
    <col min="13062" max="13062" width="13.7109375" style="65" customWidth="1"/>
    <col min="13063" max="13063" width="7" style="65" customWidth="1"/>
    <col min="13064" max="13064" width="5.28515625" style="65" customWidth="1"/>
    <col min="13065" max="13065" width="8.42578125" style="65" customWidth="1"/>
    <col min="13066" max="13066" width="0" style="65" hidden="1" customWidth="1"/>
    <col min="13067" max="13067" width="11.42578125" style="65" customWidth="1"/>
    <col min="13068" max="13069" width="13.7109375" style="65" customWidth="1"/>
    <col min="13070" max="13070" width="4.7109375" style="65" customWidth="1"/>
    <col min="13071" max="13071" width="5.28515625" style="65" customWidth="1"/>
    <col min="13072" max="13072" width="3.5703125" style="65" customWidth="1"/>
    <col min="13073" max="13073" width="4.5703125" style="65" customWidth="1"/>
    <col min="13074" max="13074" width="1.140625" style="65" customWidth="1"/>
    <col min="13075" max="13075" width="7.85546875" style="65" customWidth="1"/>
    <col min="13076" max="13076" width="5.7109375" style="65" customWidth="1"/>
    <col min="13077" max="13077" width="1.7109375" style="65" customWidth="1"/>
    <col min="13078" max="13078" width="1.5703125" style="65" customWidth="1"/>
    <col min="13079" max="13312" width="9.140625" style="65"/>
    <col min="13313" max="13313" width="3.28515625" style="65" customWidth="1"/>
    <col min="13314" max="13314" width="7" style="65" customWidth="1"/>
    <col min="13315" max="13315" width="13.42578125" style="65" customWidth="1"/>
    <col min="13316" max="13316" width="10.140625" style="65" customWidth="1"/>
    <col min="13317" max="13317" width="4" style="65" customWidth="1"/>
    <col min="13318" max="13318" width="13.7109375" style="65" customWidth="1"/>
    <col min="13319" max="13319" width="7" style="65" customWidth="1"/>
    <col min="13320" max="13320" width="5.28515625" style="65" customWidth="1"/>
    <col min="13321" max="13321" width="8.42578125" style="65" customWidth="1"/>
    <col min="13322" max="13322" width="0" style="65" hidden="1" customWidth="1"/>
    <col min="13323" max="13323" width="11.42578125" style="65" customWidth="1"/>
    <col min="13324" max="13325" width="13.7109375" style="65" customWidth="1"/>
    <col min="13326" max="13326" width="4.7109375" style="65" customWidth="1"/>
    <col min="13327" max="13327" width="5.28515625" style="65" customWidth="1"/>
    <col min="13328" max="13328" width="3.5703125" style="65" customWidth="1"/>
    <col min="13329" max="13329" width="4.5703125" style="65" customWidth="1"/>
    <col min="13330" max="13330" width="1.140625" style="65" customWidth="1"/>
    <col min="13331" max="13331" width="7.85546875" style="65" customWidth="1"/>
    <col min="13332" max="13332" width="5.7109375" style="65" customWidth="1"/>
    <col min="13333" max="13333" width="1.7109375" style="65" customWidth="1"/>
    <col min="13334" max="13334" width="1.5703125" style="65" customWidth="1"/>
    <col min="13335" max="13568" width="9.140625" style="65"/>
    <col min="13569" max="13569" width="3.28515625" style="65" customWidth="1"/>
    <col min="13570" max="13570" width="7" style="65" customWidth="1"/>
    <col min="13571" max="13571" width="13.42578125" style="65" customWidth="1"/>
    <col min="13572" max="13572" width="10.140625" style="65" customWidth="1"/>
    <col min="13573" max="13573" width="4" style="65" customWidth="1"/>
    <col min="13574" max="13574" width="13.7109375" style="65" customWidth="1"/>
    <col min="13575" max="13575" width="7" style="65" customWidth="1"/>
    <col min="13576" max="13576" width="5.28515625" style="65" customWidth="1"/>
    <col min="13577" max="13577" width="8.42578125" style="65" customWidth="1"/>
    <col min="13578" max="13578" width="0" style="65" hidden="1" customWidth="1"/>
    <col min="13579" max="13579" width="11.42578125" style="65" customWidth="1"/>
    <col min="13580" max="13581" width="13.7109375" style="65" customWidth="1"/>
    <col min="13582" max="13582" width="4.7109375" style="65" customWidth="1"/>
    <col min="13583" max="13583" width="5.28515625" style="65" customWidth="1"/>
    <col min="13584" max="13584" width="3.5703125" style="65" customWidth="1"/>
    <col min="13585" max="13585" width="4.5703125" style="65" customWidth="1"/>
    <col min="13586" max="13586" width="1.140625" style="65" customWidth="1"/>
    <col min="13587" max="13587" width="7.85546875" style="65" customWidth="1"/>
    <col min="13588" max="13588" width="5.7109375" style="65" customWidth="1"/>
    <col min="13589" max="13589" width="1.7109375" style="65" customWidth="1"/>
    <col min="13590" max="13590" width="1.5703125" style="65" customWidth="1"/>
    <col min="13591" max="13824" width="9.140625" style="65"/>
    <col min="13825" max="13825" width="3.28515625" style="65" customWidth="1"/>
    <col min="13826" max="13826" width="7" style="65" customWidth="1"/>
    <col min="13827" max="13827" width="13.42578125" style="65" customWidth="1"/>
    <col min="13828" max="13828" width="10.140625" style="65" customWidth="1"/>
    <col min="13829" max="13829" width="4" style="65" customWidth="1"/>
    <col min="13830" max="13830" width="13.7109375" style="65" customWidth="1"/>
    <col min="13831" max="13831" width="7" style="65" customWidth="1"/>
    <col min="13832" max="13832" width="5.28515625" style="65" customWidth="1"/>
    <col min="13833" max="13833" width="8.42578125" style="65" customWidth="1"/>
    <col min="13834" max="13834" width="0" style="65" hidden="1" customWidth="1"/>
    <col min="13835" max="13835" width="11.42578125" style="65" customWidth="1"/>
    <col min="13836" max="13837" width="13.7109375" style="65" customWidth="1"/>
    <col min="13838" max="13838" width="4.7109375" style="65" customWidth="1"/>
    <col min="13839" max="13839" width="5.28515625" style="65" customWidth="1"/>
    <col min="13840" max="13840" width="3.5703125" style="65" customWidth="1"/>
    <col min="13841" max="13841" width="4.5703125" style="65" customWidth="1"/>
    <col min="13842" max="13842" width="1.140625" style="65" customWidth="1"/>
    <col min="13843" max="13843" width="7.85546875" style="65" customWidth="1"/>
    <col min="13844" max="13844" width="5.7109375" style="65" customWidth="1"/>
    <col min="13845" max="13845" width="1.7109375" style="65" customWidth="1"/>
    <col min="13846" max="13846" width="1.5703125" style="65" customWidth="1"/>
    <col min="13847" max="14080" width="9.140625" style="65"/>
    <col min="14081" max="14081" width="3.28515625" style="65" customWidth="1"/>
    <col min="14082" max="14082" width="7" style="65" customWidth="1"/>
    <col min="14083" max="14083" width="13.42578125" style="65" customWidth="1"/>
    <col min="14084" max="14084" width="10.140625" style="65" customWidth="1"/>
    <col min="14085" max="14085" width="4" style="65" customWidth="1"/>
    <col min="14086" max="14086" width="13.7109375" style="65" customWidth="1"/>
    <col min="14087" max="14087" width="7" style="65" customWidth="1"/>
    <col min="14088" max="14088" width="5.28515625" style="65" customWidth="1"/>
    <col min="14089" max="14089" width="8.42578125" style="65" customWidth="1"/>
    <col min="14090" max="14090" width="0" style="65" hidden="1" customWidth="1"/>
    <col min="14091" max="14091" width="11.42578125" style="65" customWidth="1"/>
    <col min="14092" max="14093" width="13.7109375" style="65" customWidth="1"/>
    <col min="14094" max="14094" width="4.7109375" style="65" customWidth="1"/>
    <col min="14095" max="14095" width="5.28515625" style="65" customWidth="1"/>
    <col min="14096" max="14096" width="3.5703125" style="65" customWidth="1"/>
    <col min="14097" max="14097" width="4.5703125" style="65" customWidth="1"/>
    <col min="14098" max="14098" width="1.140625" style="65" customWidth="1"/>
    <col min="14099" max="14099" width="7.85546875" style="65" customWidth="1"/>
    <col min="14100" max="14100" width="5.7109375" style="65" customWidth="1"/>
    <col min="14101" max="14101" width="1.7109375" style="65" customWidth="1"/>
    <col min="14102" max="14102" width="1.5703125" style="65" customWidth="1"/>
    <col min="14103" max="14336" width="9.140625" style="65"/>
    <col min="14337" max="14337" width="3.28515625" style="65" customWidth="1"/>
    <col min="14338" max="14338" width="7" style="65" customWidth="1"/>
    <col min="14339" max="14339" width="13.42578125" style="65" customWidth="1"/>
    <col min="14340" max="14340" width="10.140625" style="65" customWidth="1"/>
    <col min="14341" max="14341" width="4" style="65" customWidth="1"/>
    <col min="14342" max="14342" width="13.7109375" style="65" customWidth="1"/>
    <col min="14343" max="14343" width="7" style="65" customWidth="1"/>
    <col min="14344" max="14344" width="5.28515625" style="65" customWidth="1"/>
    <col min="14345" max="14345" width="8.42578125" style="65" customWidth="1"/>
    <col min="14346" max="14346" width="0" style="65" hidden="1" customWidth="1"/>
    <col min="14347" max="14347" width="11.42578125" style="65" customWidth="1"/>
    <col min="14348" max="14349" width="13.7109375" style="65" customWidth="1"/>
    <col min="14350" max="14350" width="4.7109375" style="65" customWidth="1"/>
    <col min="14351" max="14351" width="5.28515625" style="65" customWidth="1"/>
    <col min="14352" max="14352" width="3.5703125" style="65" customWidth="1"/>
    <col min="14353" max="14353" width="4.5703125" style="65" customWidth="1"/>
    <col min="14354" max="14354" width="1.140625" style="65" customWidth="1"/>
    <col min="14355" max="14355" width="7.85546875" style="65" customWidth="1"/>
    <col min="14356" max="14356" width="5.7109375" style="65" customWidth="1"/>
    <col min="14357" max="14357" width="1.7109375" style="65" customWidth="1"/>
    <col min="14358" max="14358" width="1.5703125" style="65" customWidth="1"/>
    <col min="14359" max="14592" width="9.140625" style="65"/>
    <col min="14593" max="14593" width="3.28515625" style="65" customWidth="1"/>
    <col min="14594" max="14594" width="7" style="65" customWidth="1"/>
    <col min="14595" max="14595" width="13.42578125" style="65" customWidth="1"/>
    <col min="14596" max="14596" width="10.140625" style="65" customWidth="1"/>
    <col min="14597" max="14597" width="4" style="65" customWidth="1"/>
    <col min="14598" max="14598" width="13.7109375" style="65" customWidth="1"/>
    <col min="14599" max="14599" width="7" style="65" customWidth="1"/>
    <col min="14600" max="14600" width="5.28515625" style="65" customWidth="1"/>
    <col min="14601" max="14601" width="8.42578125" style="65" customWidth="1"/>
    <col min="14602" max="14602" width="0" style="65" hidden="1" customWidth="1"/>
    <col min="14603" max="14603" width="11.42578125" style="65" customWidth="1"/>
    <col min="14604" max="14605" width="13.7109375" style="65" customWidth="1"/>
    <col min="14606" max="14606" width="4.7109375" style="65" customWidth="1"/>
    <col min="14607" max="14607" width="5.28515625" style="65" customWidth="1"/>
    <col min="14608" max="14608" width="3.5703125" style="65" customWidth="1"/>
    <col min="14609" max="14609" width="4.5703125" style="65" customWidth="1"/>
    <col min="14610" max="14610" width="1.140625" style="65" customWidth="1"/>
    <col min="14611" max="14611" width="7.85546875" style="65" customWidth="1"/>
    <col min="14612" max="14612" width="5.7109375" style="65" customWidth="1"/>
    <col min="14613" max="14613" width="1.7109375" style="65" customWidth="1"/>
    <col min="14614" max="14614" width="1.5703125" style="65" customWidth="1"/>
    <col min="14615" max="14848" width="9.140625" style="65"/>
    <col min="14849" max="14849" width="3.28515625" style="65" customWidth="1"/>
    <col min="14850" max="14850" width="7" style="65" customWidth="1"/>
    <col min="14851" max="14851" width="13.42578125" style="65" customWidth="1"/>
    <col min="14852" max="14852" width="10.140625" style="65" customWidth="1"/>
    <col min="14853" max="14853" width="4" style="65" customWidth="1"/>
    <col min="14854" max="14854" width="13.7109375" style="65" customWidth="1"/>
    <col min="14855" max="14855" width="7" style="65" customWidth="1"/>
    <col min="14856" max="14856" width="5.28515625" style="65" customWidth="1"/>
    <col min="14857" max="14857" width="8.42578125" style="65" customWidth="1"/>
    <col min="14858" max="14858" width="0" style="65" hidden="1" customWidth="1"/>
    <col min="14859" max="14859" width="11.42578125" style="65" customWidth="1"/>
    <col min="14860" max="14861" width="13.7109375" style="65" customWidth="1"/>
    <col min="14862" max="14862" width="4.7109375" style="65" customWidth="1"/>
    <col min="14863" max="14863" width="5.28515625" style="65" customWidth="1"/>
    <col min="14864" max="14864" width="3.5703125" style="65" customWidth="1"/>
    <col min="14865" max="14865" width="4.5703125" style="65" customWidth="1"/>
    <col min="14866" max="14866" width="1.140625" style="65" customWidth="1"/>
    <col min="14867" max="14867" width="7.85546875" style="65" customWidth="1"/>
    <col min="14868" max="14868" width="5.7109375" style="65" customWidth="1"/>
    <col min="14869" max="14869" width="1.7109375" style="65" customWidth="1"/>
    <col min="14870" max="14870" width="1.5703125" style="65" customWidth="1"/>
    <col min="14871" max="15104" width="9.140625" style="65"/>
    <col min="15105" max="15105" width="3.28515625" style="65" customWidth="1"/>
    <col min="15106" max="15106" width="7" style="65" customWidth="1"/>
    <col min="15107" max="15107" width="13.42578125" style="65" customWidth="1"/>
    <col min="15108" max="15108" width="10.140625" style="65" customWidth="1"/>
    <col min="15109" max="15109" width="4" style="65" customWidth="1"/>
    <col min="15110" max="15110" width="13.7109375" style="65" customWidth="1"/>
    <col min="15111" max="15111" width="7" style="65" customWidth="1"/>
    <col min="15112" max="15112" width="5.28515625" style="65" customWidth="1"/>
    <col min="15113" max="15113" width="8.42578125" style="65" customWidth="1"/>
    <col min="15114" max="15114" width="0" style="65" hidden="1" customWidth="1"/>
    <col min="15115" max="15115" width="11.42578125" style="65" customWidth="1"/>
    <col min="15116" max="15117" width="13.7109375" style="65" customWidth="1"/>
    <col min="15118" max="15118" width="4.7109375" style="65" customWidth="1"/>
    <col min="15119" max="15119" width="5.28515625" style="65" customWidth="1"/>
    <col min="15120" max="15120" width="3.5703125" style="65" customWidth="1"/>
    <col min="15121" max="15121" width="4.5703125" style="65" customWidth="1"/>
    <col min="15122" max="15122" width="1.140625" style="65" customWidth="1"/>
    <col min="15123" max="15123" width="7.85546875" style="65" customWidth="1"/>
    <col min="15124" max="15124" width="5.7109375" style="65" customWidth="1"/>
    <col min="15125" max="15125" width="1.7109375" style="65" customWidth="1"/>
    <col min="15126" max="15126" width="1.5703125" style="65" customWidth="1"/>
    <col min="15127" max="15360" width="9.140625" style="65"/>
    <col min="15361" max="15361" width="3.28515625" style="65" customWidth="1"/>
    <col min="15362" max="15362" width="7" style="65" customWidth="1"/>
    <col min="15363" max="15363" width="13.42578125" style="65" customWidth="1"/>
    <col min="15364" max="15364" width="10.140625" style="65" customWidth="1"/>
    <col min="15365" max="15365" width="4" style="65" customWidth="1"/>
    <col min="15366" max="15366" width="13.7109375" style="65" customWidth="1"/>
    <col min="15367" max="15367" width="7" style="65" customWidth="1"/>
    <col min="15368" max="15368" width="5.28515625" style="65" customWidth="1"/>
    <col min="15369" max="15369" width="8.42578125" style="65" customWidth="1"/>
    <col min="15370" max="15370" width="0" style="65" hidden="1" customWidth="1"/>
    <col min="15371" max="15371" width="11.42578125" style="65" customWidth="1"/>
    <col min="15372" max="15373" width="13.7109375" style="65" customWidth="1"/>
    <col min="15374" max="15374" width="4.7109375" style="65" customWidth="1"/>
    <col min="15375" max="15375" width="5.28515625" style="65" customWidth="1"/>
    <col min="15376" max="15376" width="3.5703125" style="65" customWidth="1"/>
    <col min="15377" max="15377" width="4.5703125" style="65" customWidth="1"/>
    <col min="15378" max="15378" width="1.140625" style="65" customWidth="1"/>
    <col min="15379" max="15379" width="7.85546875" style="65" customWidth="1"/>
    <col min="15380" max="15380" width="5.7109375" style="65" customWidth="1"/>
    <col min="15381" max="15381" width="1.7109375" style="65" customWidth="1"/>
    <col min="15382" max="15382" width="1.5703125" style="65" customWidth="1"/>
    <col min="15383" max="15616" width="9.140625" style="65"/>
    <col min="15617" max="15617" width="3.28515625" style="65" customWidth="1"/>
    <col min="15618" max="15618" width="7" style="65" customWidth="1"/>
    <col min="15619" max="15619" width="13.42578125" style="65" customWidth="1"/>
    <col min="15620" max="15620" width="10.140625" style="65" customWidth="1"/>
    <col min="15621" max="15621" width="4" style="65" customWidth="1"/>
    <col min="15622" max="15622" width="13.7109375" style="65" customWidth="1"/>
    <col min="15623" max="15623" width="7" style="65" customWidth="1"/>
    <col min="15624" max="15624" width="5.28515625" style="65" customWidth="1"/>
    <col min="15625" max="15625" width="8.42578125" style="65" customWidth="1"/>
    <col min="15626" max="15626" width="0" style="65" hidden="1" customWidth="1"/>
    <col min="15627" max="15627" width="11.42578125" style="65" customWidth="1"/>
    <col min="15628" max="15629" width="13.7109375" style="65" customWidth="1"/>
    <col min="15630" max="15630" width="4.7109375" style="65" customWidth="1"/>
    <col min="15631" max="15631" width="5.28515625" style="65" customWidth="1"/>
    <col min="15632" max="15632" width="3.5703125" style="65" customWidth="1"/>
    <col min="15633" max="15633" width="4.5703125" style="65" customWidth="1"/>
    <col min="15634" max="15634" width="1.140625" style="65" customWidth="1"/>
    <col min="15635" max="15635" width="7.85546875" style="65" customWidth="1"/>
    <col min="15636" max="15636" width="5.7109375" style="65" customWidth="1"/>
    <col min="15637" max="15637" width="1.7109375" style="65" customWidth="1"/>
    <col min="15638" max="15638" width="1.5703125" style="65" customWidth="1"/>
    <col min="15639" max="15872" width="9.140625" style="65"/>
    <col min="15873" max="15873" width="3.28515625" style="65" customWidth="1"/>
    <col min="15874" max="15874" width="7" style="65" customWidth="1"/>
    <col min="15875" max="15875" width="13.42578125" style="65" customWidth="1"/>
    <col min="15876" max="15876" width="10.140625" style="65" customWidth="1"/>
    <col min="15877" max="15877" width="4" style="65" customWidth="1"/>
    <col min="15878" max="15878" width="13.7109375" style="65" customWidth="1"/>
    <col min="15879" max="15879" width="7" style="65" customWidth="1"/>
    <col min="15880" max="15880" width="5.28515625" style="65" customWidth="1"/>
    <col min="15881" max="15881" width="8.42578125" style="65" customWidth="1"/>
    <col min="15882" max="15882" width="0" style="65" hidden="1" customWidth="1"/>
    <col min="15883" max="15883" width="11.42578125" style="65" customWidth="1"/>
    <col min="15884" max="15885" width="13.7109375" style="65" customWidth="1"/>
    <col min="15886" max="15886" width="4.7109375" style="65" customWidth="1"/>
    <col min="15887" max="15887" width="5.28515625" style="65" customWidth="1"/>
    <col min="15888" max="15888" width="3.5703125" style="65" customWidth="1"/>
    <col min="15889" max="15889" width="4.5703125" style="65" customWidth="1"/>
    <col min="15890" max="15890" width="1.140625" style="65" customWidth="1"/>
    <col min="15891" max="15891" width="7.85546875" style="65" customWidth="1"/>
    <col min="15892" max="15892" width="5.7109375" style="65" customWidth="1"/>
    <col min="15893" max="15893" width="1.7109375" style="65" customWidth="1"/>
    <col min="15894" max="15894" width="1.5703125" style="65" customWidth="1"/>
    <col min="15895" max="16128" width="9.140625" style="65"/>
    <col min="16129" max="16129" width="3.28515625" style="65" customWidth="1"/>
    <col min="16130" max="16130" width="7" style="65" customWidth="1"/>
    <col min="16131" max="16131" width="13.42578125" style="65" customWidth="1"/>
    <col min="16132" max="16132" width="10.140625" style="65" customWidth="1"/>
    <col min="16133" max="16133" width="4" style="65" customWidth="1"/>
    <col min="16134" max="16134" width="13.7109375" style="65" customWidth="1"/>
    <col min="16135" max="16135" width="7" style="65" customWidth="1"/>
    <col min="16136" max="16136" width="5.28515625" style="65" customWidth="1"/>
    <col min="16137" max="16137" width="8.42578125" style="65" customWidth="1"/>
    <col min="16138" max="16138" width="0" style="65" hidden="1" customWidth="1"/>
    <col min="16139" max="16139" width="11.42578125" style="65" customWidth="1"/>
    <col min="16140" max="16141" width="13.7109375" style="65" customWidth="1"/>
    <col min="16142" max="16142" width="4.7109375" style="65" customWidth="1"/>
    <col min="16143" max="16143" width="5.28515625" style="65" customWidth="1"/>
    <col min="16144" max="16144" width="3.5703125" style="65" customWidth="1"/>
    <col min="16145" max="16145" width="4.5703125" style="65" customWidth="1"/>
    <col min="16146" max="16146" width="1.140625" style="65" customWidth="1"/>
    <col min="16147" max="16147" width="7.85546875" style="65" customWidth="1"/>
    <col min="16148" max="16148" width="5.7109375" style="65" customWidth="1"/>
    <col min="16149" max="16149" width="1.7109375" style="65" customWidth="1"/>
    <col min="16150" max="16150" width="1.5703125" style="65" customWidth="1"/>
    <col min="16151" max="16384" width="9.140625" style="65"/>
  </cols>
  <sheetData>
    <row r="1" spans="2:21" ht="4.5" customHeight="1" x14ac:dyDescent="0.2"/>
    <row r="2" spans="2:21" x14ac:dyDescent="0.2">
      <c r="P2" s="66" t="s">
        <v>42</v>
      </c>
      <c r="Q2" s="67"/>
      <c r="S2" s="68">
        <v>45958.428020782849</v>
      </c>
      <c r="T2" s="67"/>
    </row>
    <row r="3" spans="2:21" ht="12.75" customHeight="1" x14ac:dyDescent="0.2">
      <c r="B3" s="71" t="s">
        <v>172</v>
      </c>
      <c r="C3" s="67"/>
      <c r="D3" s="67"/>
      <c r="E3" s="67"/>
      <c r="F3" s="67"/>
      <c r="P3" s="67"/>
      <c r="Q3" s="67"/>
      <c r="S3" s="67"/>
      <c r="T3" s="67"/>
    </row>
    <row r="4" spans="2:21" x14ac:dyDescent="0.2">
      <c r="B4" s="67"/>
      <c r="C4" s="67"/>
      <c r="D4" s="67"/>
      <c r="E4" s="67"/>
      <c r="F4" s="67"/>
    </row>
    <row r="5" spans="2:21" ht="409.6" hidden="1" customHeight="1" x14ac:dyDescent="0.2"/>
    <row r="6" spans="2:21" x14ac:dyDescent="0.2">
      <c r="B6" s="71" t="s">
        <v>43</v>
      </c>
      <c r="C6" s="67"/>
      <c r="D6" s="67"/>
      <c r="E6" s="67"/>
      <c r="O6" s="66" t="s">
        <v>44</v>
      </c>
      <c r="P6" s="67"/>
      <c r="Q6" s="67"/>
      <c r="S6" s="72">
        <v>45958.428020829153</v>
      </c>
      <c r="T6" s="67"/>
    </row>
    <row r="7" spans="2:21" ht="12.75" customHeight="1" x14ac:dyDescent="0.2">
      <c r="B7" s="67"/>
      <c r="C7" s="67"/>
      <c r="D7" s="67"/>
      <c r="E7" s="67"/>
      <c r="F7" s="87" t="s">
        <v>226</v>
      </c>
      <c r="G7" s="87"/>
      <c r="H7" s="87"/>
      <c r="I7" s="87"/>
      <c r="J7" s="87"/>
      <c r="K7" s="87"/>
      <c r="L7" s="87"/>
      <c r="M7" s="87"/>
      <c r="O7" s="67"/>
      <c r="P7" s="67"/>
      <c r="Q7" s="67"/>
      <c r="S7" s="67"/>
      <c r="T7" s="67"/>
    </row>
    <row r="8" spans="2:21" x14ac:dyDescent="0.2">
      <c r="B8" s="71" t="s">
        <v>46</v>
      </c>
      <c r="C8" s="67"/>
      <c r="D8" s="67"/>
      <c r="F8" s="87"/>
      <c r="G8" s="87"/>
      <c r="H8" s="87"/>
      <c r="I8" s="87"/>
      <c r="J8" s="87"/>
      <c r="K8" s="87"/>
      <c r="L8" s="87"/>
      <c r="M8" s="87"/>
    </row>
    <row r="9" spans="2:21" ht="24" customHeight="1" x14ac:dyDescent="0.2"/>
    <row r="10" spans="2:21" ht="13.5" thickBot="1" x14ac:dyDescent="0.25">
      <c r="B10" s="73"/>
      <c r="C10" s="73"/>
      <c r="H10" s="74"/>
      <c r="I10" s="67"/>
      <c r="J10" s="75"/>
      <c r="K10" s="75"/>
      <c r="L10" s="75"/>
      <c r="M10" s="75"/>
      <c r="N10" s="74"/>
      <c r="O10" s="67"/>
      <c r="P10" s="67"/>
      <c r="Q10" s="74"/>
      <c r="R10" s="67"/>
      <c r="S10" s="67"/>
      <c r="T10" s="74"/>
      <c r="U10" s="67"/>
    </row>
    <row r="11" spans="2:21" ht="24" thickTop="1" thickBot="1" x14ac:dyDescent="0.25">
      <c r="B11" s="76" t="s">
        <v>47</v>
      </c>
      <c r="C11" s="76" t="s">
        <v>48</v>
      </c>
      <c r="D11" s="77" t="s">
        <v>49</v>
      </c>
      <c r="E11" s="78"/>
      <c r="F11" s="78"/>
      <c r="G11" s="78"/>
      <c r="H11" s="79" t="s">
        <v>29</v>
      </c>
      <c r="I11" s="78"/>
      <c r="J11" s="80" t="s">
        <v>50</v>
      </c>
      <c r="K11" s="80" t="s">
        <v>51</v>
      </c>
      <c r="L11" s="80" t="s">
        <v>52</v>
      </c>
      <c r="M11" s="80" t="s">
        <v>53</v>
      </c>
      <c r="N11" s="79" t="s">
        <v>54</v>
      </c>
      <c r="O11" s="78"/>
      <c r="P11" s="78"/>
      <c r="Q11" s="79" t="s">
        <v>55</v>
      </c>
      <c r="R11" s="78"/>
      <c r="S11" s="78"/>
      <c r="T11" s="81"/>
      <c r="U11" s="78"/>
    </row>
    <row r="12" spans="2:21" ht="13.5" thickTop="1" x14ac:dyDescent="0.2">
      <c r="B12" s="82"/>
      <c r="C12" s="82"/>
      <c r="D12" s="83" t="s">
        <v>174</v>
      </c>
      <c r="E12" s="67"/>
      <c r="F12" s="67"/>
      <c r="G12" s="67"/>
      <c r="H12" s="84">
        <v>9029416.1400000006</v>
      </c>
      <c r="I12" s="67"/>
      <c r="J12" s="85">
        <v>0</v>
      </c>
      <c r="K12" s="85">
        <f>+K13</f>
        <v>12022982.539999999</v>
      </c>
      <c r="L12" s="85">
        <v>10883419.949999999</v>
      </c>
      <c r="M12" s="85">
        <v>9510877.5199999996</v>
      </c>
      <c r="N12" s="84">
        <v>9342467.5199999996</v>
      </c>
      <c r="O12" s="67"/>
      <c r="P12" s="67"/>
      <c r="Q12" s="84">
        <v>9339667.5199999996</v>
      </c>
      <c r="R12" s="67"/>
      <c r="S12" s="67"/>
      <c r="T12" s="74"/>
      <c r="U12" s="67"/>
    </row>
    <row r="13" spans="2:21" ht="33.75" x14ac:dyDescent="0.2">
      <c r="B13" s="82"/>
      <c r="C13" s="82" t="s">
        <v>227</v>
      </c>
      <c r="D13" s="83" t="s">
        <v>228</v>
      </c>
      <c r="E13" s="67"/>
      <c r="F13" s="67"/>
      <c r="G13" s="67"/>
      <c r="H13" s="84">
        <v>9029416.1400000006</v>
      </c>
      <c r="I13" s="67"/>
      <c r="J13" s="85">
        <v>0</v>
      </c>
      <c r="K13" s="85">
        <f>+K26+K39+K44+K63+K80+K92+K114+K152</f>
        <v>12022982.539999999</v>
      </c>
      <c r="L13" s="85">
        <v>10883419.949999999</v>
      </c>
      <c r="M13" s="85">
        <v>9510877.5199999996</v>
      </c>
      <c r="N13" s="84">
        <v>9342467.5199999996</v>
      </c>
      <c r="O13" s="67"/>
      <c r="P13" s="67"/>
      <c r="Q13" s="84">
        <v>9339667.5199999996</v>
      </c>
      <c r="R13" s="67"/>
      <c r="S13" s="67"/>
      <c r="T13" s="74"/>
      <c r="U13" s="67"/>
    </row>
    <row r="14" spans="2:21" x14ac:dyDescent="0.2">
      <c r="B14" s="82"/>
      <c r="C14" s="82" t="s">
        <v>61</v>
      </c>
      <c r="D14" s="83" t="s">
        <v>62</v>
      </c>
      <c r="E14" s="67"/>
      <c r="F14" s="67"/>
      <c r="G14" s="67"/>
      <c r="H14" s="84">
        <v>0</v>
      </c>
      <c r="I14" s="67"/>
      <c r="J14" s="85">
        <v>0</v>
      </c>
      <c r="K14" s="85">
        <v>0</v>
      </c>
      <c r="L14" s="85">
        <v>1323693.81</v>
      </c>
      <c r="M14" s="85">
        <v>0</v>
      </c>
      <c r="N14" s="84">
        <v>0</v>
      </c>
      <c r="O14" s="67"/>
      <c r="P14" s="67"/>
      <c r="Q14" s="84">
        <v>0</v>
      </c>
      <c r="R14" s="67"/>
      <c r="S14" s="67"/>
      <c r="T14" s="74"/>
      <c r="U14" s="67"/>
    </row>
    <row r="15" spans="2:21" x14ac:dyDescent="0.2">
      <c r="B15" s="82"/>
      <c r="C15" s="82" t="s">
        <v>187</v>
      </c>
      <c r="D15" s="83" t="s">
        <v>3</v>
      </c>
      <c r="E15" s="67"/>
      <c r="F15" s="67"/>
      <c r="G15" s="67"/>
      <c r="H15" s="84">
        <v>0</v>
      </c>
      <c r="I15" s="67"/>
      <c r="J15" s="85">
        <v>0</v>
      </c>
      <c r="K15" s="85">
        <v>0</v>
      </c>
      <c r="L15" s="85">
        <v>1323693.81</v>
      </c>
      <c r="M15" s="85">
        <v>0</v>
      </c>
      <c r="N15" s="84">
        <v>0</v>
      </c>
      <c r="O15" s="67"/>
      <c r="P15" s="67"/>
      <c r="Q15" s="84">
        <v>0</v>
      </c>
      <c r="R15" s="67"/>
      <c r="S15" s="67"/>
      <c r="T15" s="74"/>
      <c r="U15" s="67"/>
    </row>
    <row r="16" spans="2:21" x14ac:dyDescent="0.2">
      <c r="B16" s="82"/>
      <c r="C16" s="82" t="s">
        <v>194</v>
      </c>
      <c r="D16" s="83" t="s">
        <v>195</v>
      </c>
      <c r="E16" s="67"/>
      <c r="F16" s="67"/>
      <c r="G16" s="67"/>
      <c r="H16" s="84">
        <v>0</v>
      </c>
      <c r="I16" s="67"/>
      <c r="J16" s="85">
        <v>0</v>
      </c>
      <c r="K16" s="85">
        <v>0</v>
      </c>
      <c r="L16" s="85">
        <v>1323693.81</v>
      </c>
      <c r="M16" s="85">
        <v>0</v>
      </c>
      <c r="N16" s="84">
        <v>0</v>
      </c>
      <c r="O16" s="67"/>
      <c r="P16" s="67"/>
      <c r="Q16" s="84">
        <v>0</v>
      </c>
      <c r="R16" s="67"/>
      <c r="S16" s="67"/>
      <c r="T16" s="74"/>
      <c r="U16" s="67"/>
    </row>
    <row r="17" spans="2:21" x14ac:dyDescent="0.2">
      <c r="B17" s="82"/>
      <c r="C17" s="82" t="s">
        <v>71</v>
      </c>
      <c r="D17" s="83" t="s">
        <v>72</v>
      </c>
      <c r="E17" s="67"/>
      <c r="F17" s="67"/>
      <c r="G17" s="67"/>
      <c r="H17" s="84">
        <v>0</v>
      </c>
      <c r="I17" s="67"/>
      <c r="J17" s="85">
        <v>0</v>
      </c>
      <c r="K17" s="85">
        <v>0</v>
      </c>
      <c r="L17" s="85">
        <v>530310</v>
      </c>
      <c r="M17" s="85">
        <v>0</v>
      </c>
      <c r="N17" s="84">
        <v>0</v>
      </c>
      <c r="O17" s="67"/>
      <c r="P17" s="67"/>
      <c r="Q17" s="84">
        <v>0</v>
      </c>
      <c r="R17" s="67"/>
      <c r="S17" s="67"/>
      <c r="T17" s="74"/>
      <c r="U17" s="67"/>
    </row>
    <row r="18" spans="2:21" x14ac:dyDescent="0.2">
      <c r="B18" s="82"/>
      <c r="C18" s="82" t="s">
        <v>187</v>
      </c>
      <c r="D18" s="83" t="s">
        <v>3</v>
      </c>
      <c r="E18" s="67"/>
      <c r="F18" s="67"/>
      <c r="G18" s="67"/>
      <c r="H18" s="84">
        <v>0</v>
      </c>
      <c r="I18" s="67"/>
      <c r="J18" s="85">
        <v>0</v>
      </c>
      <c r="K18" s="85">
        <v>0</v>
      </c>
      <c r="L18" s="85">
        <v>530310</v>
      </c>
      <c r="M18" s="85">
        <v>0</v>
      </c>
      <c r="N18" s="84">
        <v>0</v>
      </c>
      <c r="O18" s="67"/>
      <c r="P18" s="67"/>
      <c r="Q18" s="84">
        <v>0</v>
      </c>
      <c r="R18" s="67"/>
      <c r="S18" s="67"/>
      <c r="T18" s="74"/>
      <c r="U18" s="67"/>
    </row>
    <row r="19" spans="2:21" x14ac:dyDescent="0.2">
      <c r="B19" s="82"/>
      <c r="C19" s="82" t="s">
        <v>194</v>
      </c>
      <c r="D19" s="83" t="s">
        <v>195</v>
      </c>
      <c r="E19" s="67"/>
      <c r="F19" s="67"/>
      <c r="G19" s="67"/>
      <c r="H19" s="84">
        <v>0</v>
      </c>
      <c r="I19" s="67"/>
      <c r="J19" s="85">
        <v>0</v>
      </c>
      <c r="K19" s="85">
        <v>0</v>
      </c>
      <c r="L19" s="85">
        <v>530310</v>
      </c>
      <c r="M19" s="85">
        <v>0</v>
      </c>
      <c r="N19" s="84">
        <v>0</v>
      </c>
      <c r="O19" s="67"/>
      <c r="P19" s="67"/>
      <c r="Q19" s="84">
        <v>0</v>
      </c>
      <c r="R19" s="67"/>
      <c r="S19" s="67"/>
      <c r="T19" s="74"/>
      <c r="U19" s="67"/>
    </row>
    <row r="20" spans="2:21" x14ac:dyDescent="0.2">
      <c r="B20" s="82"/>
      <c r="C20" s="82" t="s">
        <v>151</v>
      </c>
      <c r="D20" s="83" t="s">
        <v>152</v>
      </c>
      <c r="E20" s="67"/>
      <c r="F20" s="67"/>
      <c r="G20" s="67"/>
      <c r="H20" s="84">
        <v>0</v>
      </c>
      <c r="I20" s="67"/>
      <c r="J20" s="85">
        <v>0</v>
      </c>
      <c r="K20" s="85">
        <v>0</v>
      </c>
      <c r="L20" s="85">
        <v>0</v>
      </c>
      <c r="M20" s="85">
        <v>0</v>
      </c>
      <c r="N20" s="84">
        <v>0</v>
      </c>
      <c r="O20" s="67"/>
      <c r="P20" s="67"/>
      <c r="Q20" s="84">
        <v>0</v>
      </c>
      <c r="R20" s="67"/>
      <c r="S20" s="67"/>
      <c r="T20" s="74"/>
      <c r="U20" s="67"/>
    </row>
    <row r="21" spans="2:21" x14ac:dyDescent="0.2">
      <c r="B21" s="82"/>
      <c r="C21" s="82" t="s">
        <v>187</v>
      </c>
      <c r="D21" s="83" t="s">
        <v>3</v>
      </c>
      <c r="E21" s="67"/>
      <c r="F21" s="67"/>
      <c r="G21" s="67"/>
      <c r="H21" s="84">
        <v>0</v>
      </c>
      <c r="I21" s="67"/>
      <c r="J21" s="85">
        <v>0</v>
      </c>
      <c r="K21" s="85">
        <v>0</v>
      </c>
      <c r="L21" s="85">
        <v>0</v>
      </c>
      <c r="M21" s="85">
        <v>0</v>
      </c>
      <c r="N21" s="84">
        <v>0</v>
      </c>
      <c r="O21" s="67"/>
      <c r="P21" s="67"/>
      <c r="Q21" s="84">
        <v>0</v>
      </c>
      <c r="R21" s="67"/>
      <c r="S21" s="67"/>
      <c r="T21" s="74"/>
      <c r="U21" s="67"/>
    </row>
    <row r="22" spans="2:21" x14ac:dyDescent="0.2">
      <c r="B22" s="82"/>
      <c r="C22" s="82" t="s">
        <v>192</v>
      </c>
      <c r="D22" s="83" t="s">
        <v>193</v>
      </c>
      <c r="E22" s="67"/>
      <c r="F22" s="67"/>
      <c r="G22" s="67"/>
      <c r="H22" s="84">
        <v>0</v>
      </c>
      <c r="I22" s="67"/>
      <c r="J22" s="85">
        <v>0</v>
      </c>
      <c r="K22" s="85">
        <v>0</v>
      </c>
      <c r="L22" s="85">
        <v>0</v>
      </c>
      <c r="M22" s="85">
        <v>0</v>
      </c>
      <c r="N22" s="84">
        <v>0</v>
      </c>
      <c r="O22" s="67"/>
      <c r="P22" s="67"/>
      <c r="Q22" s="84">
        <v>0</v>
      </c>
      <c r="R22" s="67"/>
      <c r="S22" s="67"/>
      <c r="T22" s="74"/>
      <c r="U22" s="67"/>
    </row>
    <row r="23" spans="2:21" x14ac:dyDescent="0.2">
      <c r="B23" s="82"/>
      <c r="C23" s="82" t="s">
        <v>155</v>
      </c>
      <c r="D23" s="83" t="s">
        <v>156</v>
      </c>
      <c r="E23" s="67"/>
      <c r="F23" s="67"/>
      <c r="G23" s="67"/>
      <c r="H23" s="84">
        <v>0</v>
      </c>
      <c r="I23" s="67"/>
      <c r="J23" s="85">
        <v>0</v>
      </c>
      <c r="K23" s="85">
        <v>0</v>
      </c>
      <c r="L23" s="85">
        <v>0</v>
      </c>
      <c r="M23" s="85">
        <v>0</v>
      </c>
      <c r="N23" s="84">
        <v>0</v>
      </c>
      <c r="O23" s="67"/>
      <c r="P23" s="67"/>
      <c r="Q23" s="84">
        <v>0</v>
      </c>
      <c r="R23" s="67"/>
      <c r="S23" s="67"/>
      <c r="T23" s="74"/>
      <c r="U23" s="67"/>
    </row>
    <row r="24" spans="2:21" x14ac:dyDescent="0.2">
      <c r="B24" s="82"/>
      <c r="C24" s="82" t="s">
        <v>196</v>
      </c>
      <c r="D24" s="83" t="s">
        <v>4</v>
      </c>
      <c r="E24" s="67"/>
      <c r="F24" s="67"/>
      <c r="G24" s="67"/>
      <c r="H24" s="84">
        <v>0</v>
      </c>
      <c r="I24" s="67"/>
      <c r="J24" s="85">
        <v>0</v>
      </c>
      <c r="K24" s="85">
        <v>0</v>
      </c>
      <c r="L24" s="85">
        <v>0</v>
      </c>
      <c r="M24" s="85">
        <v>0</v>
      </c>
      <c r="N24" s="84">
        <v>0</v>
      </c>
      <c r="O24" s="67"/>
      <c r="P24" s="67"/>
      <c r="Q24" s="84">
        <v>0</v>
      </c>
      <c r="R24" s="67"/>
      <c r="S24" s="67"/>
      <c r="T24" s="74"/>
      <c r="U24" s="67"/>
    </row>
    <row r="25" spans="2:21" x14ac:dyDescent="0.2">
      <c r="B25" s="82"/>
      <c r="C25" s="82" t="s">
        <v>197</v>
      </c>
      <c r="D25" s="83" t="s">
        <v>198</v>
      </c>
      <c r="E25" s="67"/>
      <c r="F25" s="67"/>
      <c r="G25" s="67"/>
      <c r="H25" s="84">
        <v>0</v>
      </c>
      <c r="I25" s="67"/>
      <c r="J25" s="85">
        <v>0</v>
      </c>
      <c r="K25" s="85">
        <v>0</v>
      </c>
      <c r="L25" s="85">
        <v>0</v>
      </c>
      <c r="M25" s="85">
        <v>0</v>
      </c>
      <c r="N25" s="84">
        <v>0</v>
      </c>
      <c r="O25" s="67"/>
      <c r="P25" s="67"/>
      <c r="Q25" s="84">
        <v>0</v>
      </c>
      <c r="R25" s="67"/>
      <c r="S25" s="67"/>
      <c r="T25" s="74"/>
      <c r="U25" s="67"/>
    </row>
    <row r="26" spans="2:21" ht="22.5" x14ac:dyDescent="0.2">
      <c r="B26" s="82"/>
      <c r="C26" s="82" t="s">
        <v>67</v>
      </c>
      <c r="D26" s="83" t="s">
        <v>68</v>
      </c>
      <c r="E26" s="67"/>
      <c r="F26" s="67"/>
      <c r="G26" s="67"/>
      <c r="H26" s="84">
        <v>0</v>
      </c>
      <c r="I26" s="67"/>
      <c r="J26" s="85">
        <v>0</v>
      </c>
      <c r="K26" s="85">
        <f>+K27+K31+K35</f>
        <v>505057</v>
      </c>
      <c r="L26" s="85">
        <v>0</v>
      </c>
      <c r="M26" s="85">
        <v>530310</v>
      </c>
      <c r="N26" s="84">
        <v>532000</v>
      </c>
      <c r="O26" s="67"/>
      <c r="P26" s="67"/>
      <c r="Q26" s="84">
        <v>534000</v>
      </c>
      <c r="R26" s="67"/>
      <c r="S26" s="67"/>
      <c r="T26" s="74"/>
      <c r="U26" s="67"/>
    </row>
    <row r="27" spans="2:21" ht="33.75" x14ac:dyDescent="0.2">
      <c r="B27" s="82"/>
      <c r="C27" s="82" t="s">
        <v>69</v>
      </c>
      <c r="D27" s="83" t="s">
        <v>70</v>
      </c>
      <c r="E27" s="67"/>
      <c r="F27" s="67"/>
      <c r="G27" s="67"/>
      <c r="H27" s="84">
        <v>0</v>
      </c>
      <c r="I27" s="67"/>
      <c r="J27" s="85">
        <v>0</v>
      </c>
      <c r="K27" s="85">
        <f>+K28</f>
        <v>57000</v>
      </c>
      <c r="L27" s="85">
        <v>0</v>
      </c>
      <c r="M27" s="85">
        <v>72500</v>
      </c>
      <c r="N27" s="84">
        <v>72500</v>
      </c>
      <c r="O27" s="67"/>
      <c r="P27" s="67"/>
      <c r="Q27" s="84">
        <v>72500</v>
      </c>
      <c r="R27" s="67"/>
      <c r="S27" s="67"/>
      <c r="T27" s="74"/>
      <c r="U27" s="67"/>
    </row>
    <row r="28" spans="2:21" x14ac:dyDescent="0.2">
      <c r="B28" s="82"/>
      <c r="C28" s="82" t="s">
        <v>71</v>
      </c>
      <c r="D28" s="83" t="s">
        <v>72</v>
      </c>
      <c r="E28" s="67"/>
      <c r="F28" s="67"/>
      <c r="G28" s="67"/>
      <c r="H28" s="84">
        <v>0</v>
      </c>
      <c r="I28" s="67"/>
      <c r="J28" s="85">
        <v>0</v>
      </c>
      <c r="K28" s="85">
        <f>+K29</f>
        <v>57000</v>
      </c>
      <c r="L28" s="85">
        <v>0</v>
      </c>
      <c r="M28" s="85">
        <v>72500</v>
      </c>
      <c r="N28" s="84">
        <v>72500</v>
      </c>
      <c r="O28" s="67"/>
      <c r="P28" s="67"/>
      <c r="Q28" s="84">
        <v>72500</v>
      </c>
      <c r="R28" s="67"/>
      <c r="S28" s="67"/>
      <c r="T28" s="74"/>
      <c r="U28" s="67"/>
    </row>
    <row r="29" spans="2:21" x14ac:dyDescent="0.2">
      <c r="B29" s="82"/>
      <c r="C29" s="82" t="s">
        <v>187</v>
      </c>
      <c r="D29" s="83" t="s">
        <v>3</v>
      </c>
      <c r="E29" s="67"/>
      <c r="F29" s="67"/>
      <c r="G29" s="67"/>
      <c r="H29" s="84">
        <v>0</v>
      </c>
      <c r="I29" s="67"/>
      <c r="J29" s="85">
        <v>0</v>
      </c>
      <c r="K29" s="115">
        <v>57000</v>
      </c>
      <c r="L29" s="85">
        <v>0</v>
      </c>
      <c r="M29" s="85">
        <v>72500</v>
      </c>
      <c r="N29" s="84">
        <v>72500</v>
      </c>
      <c r="O29" s="67"/>
      <c r="P29" s="67"/>
      <c r="Q29" s="84">
        <v>72500</v>
      </c>
      <c r="R29" s="67"/>
      <c r="S29" s="67"/>
      <c r="T29" s="74"/>
      <c r="U29" s="67"/>
    </row>
    <row r="30" spans="2:21" x14ac:dyDescent="0.2">
      <c r="B30" s="82"/>
      <c r="C30" s="82" t="s">
        <v>194</v>
      </c>
      <c r="D30" s="83" t="s">
        <v>195</v>
      </c>
      <c r="E30" s="67"/>
      <c r="F30" s="67"/>
      <c r="G30" s="67"/>
      <c r="H30" s="84">
        <v>0</v>
      </c>
      <c r="I30" s="67"/>
      <c r="J30" s="85">
        <v>0</v>
      </c>
      <c r="K30" s="115">
        <v>57000</v>
      </c>
      <c r="L30" s="85">
        <v>0</v>
      </c>
      <c r="M30" s="85">
        <v>72500</v>
      </c>
      <c r="N30" s="84">
        <v>72500</v>
      </c>
      <c r="O30" s="67"/>
      <c r="P30" s="67"/>
      <c r="Q30" s="84">
        <v>72500</v>
      </c>
      <c r="R30" s="67"/>
      <c r="S30" s="67"/>
      <c r="T30" s="74"/>
      <c r="U30" s="67"/>
    </row>
    <row r="31" spans="2:21" ht="33.75" x14ac:dyDescent="0.2">
      <c r="B31" s="82"/>
      <c r="C31" s="82" t="s">
        <v>78</v>
      </c>
      <c r="D31" s="83" t="s">
        <v>79</v>
      </c>
      <c r="E31" s="67"/>
      <c r="F31" s="67"/>
      <c r="G31" s="67"/>
      <c r="H31" s="84">
        <v>0</v>
      </c>
      <c r="I31" s="67"/>
      <c r="J31" s="85">
        <v>0</v>
      </c>
      <c r="K31" s="85">
        <f>+K32</f>
        <v>423521.99</v>
      </c>
      <c r="L31" s="85">
        <v>0</v>
      </c>
      <c r="M31" s="85">
        <v>389810</v>
      </c>
      <c r="N31" s="84">
        <v>389810</v>
      </c>
      <c r="O31" s="67"/>
      <c r="P31" s="67"/>
      <c r="Q31" s="84">
        <v>389810</v>
      </c>
      <c r="R31" s="67"/>
      <c r="S31" s="67"/>
      <c r="T31" s="74"/>
      <c r="U31" s="67"/>
    </row>
    <row r="32" spans="2:21" x14ac:dyDescent="0.2">
      <c r="B32" s="82"/>
      <c r="C32" s="82" t="s">
        <v>71</v>
      </c>
      <c r="D32" s="83" t="s">
        <v>72</v>
      </c>
      <c r="E32" s="67"/>
      <c r="F32" s="67"/>
      <c r="G32" s="67"/>
      <c r="H32" s="84">
        <v>0</v>
      </c>
      <c r="I32" s="67"/>
      <c r="J32" s="85">
        <v>0</v>
      </c>
      <c r="K32" s="85">
        <f>+K33</f>
        <v>423521.99</v>
      </c>
      <c r="L32" s="85">
        <v>0</v>
      </c>
      <c r="M32" s="85">
        <v>389810</v>
      </c>
      <c r="N32" s="84">
        <v>389810</v>
      </c>
      <c r="O32" s="67"/>
      <c r="P32" s="67"/>
      <c r="Q32" s="84">
        <v>389810</v>
      </c>
      <c r="R32" s="67"/>
      <c r="S32" s="67"/>
      <c r="T32" s="74"/>
      <c r="U32" s="67"/>
    </row>
    <row r="33" spans="2:21" x14ac:dyDescent="0.2">
      <c r="B33" s="82"/>
      <c r="C33" s="82" t="s">
        <v>187</v>
      </c>
      <c r="D33" s="83" t="s">
        <v>3</v>
      </c>
      <c r="E33" s="67"/>
      <c r="F33" s="67"/>
      <c r="G33" s="67"/>
      <c r="H33" s="84">
        <v>0</v>
      </c>
      <c r="I33" s="67"/>
      <c r="J33" s="85">
        <v>0</v>
      </c>
      <c r="K33" s="85">
        <f>+K34</f>
        <v>423521.99</v>
      </c>
      <c r="L33" s="85">
        <v>0</v>
      </c>
      <c r="M33" s="85">
        <v>389810</v>
      </c>
      <c r="N33" s="84">
        <v>389810</v>
      </c>
      <c r="O33" s="67"/>
      <c r="P33" s="67"/>
      <c r="Q33" s="84">
        <v>389810</v>
      </c>
      <c r="R33" s="67"/>
      <c r="S33" s="67"/>
      <c r="T33" s="74"/>
      <c r="U33" s="67"/>
    </row>
    <row r="34" spans="2:21" x14ac:dyDescent="0.2">
      <c r="B34" s="82"/>
      <c r="C34" s="82" t="s">
        <v>194</v>
      </c>
      <c r="D34" s="83" t="s">
        <v>195</v>
      </c>
      <c r="E34" s="67"/>
      <c r="F34" s="67"/>
      <c r="G34" s="67"/>
      <c r="H34" s="84">
        <v>0</v>
      </c>
      <c r="I34" s="67"/>
      <c r="J34" s="85">
        <v>0</v>
      </c>
      <c r="K34" s="85">
        <v>423521.99</v>
      </c>
      <c r="L34" s="85">
        <v>0</v>
      </c>
      <c r="M34" s="85">
        <v>389810</v>
      </c>
      <c r="N34" s="84">
        <v>389810</v>
      </c>
      <c r="O34" s="67"/>
      <c r="P34" s="67"/>
      <c r="Q34" s="84">
        <v>389810</v>
      </c>
      <c r="R34" s="67"/>
      <c r="S34" s="67"/>
      <c r="T34" s="74"/>
      <c r="U34" s="67"/>
    </row>
    <row r="35" spans="2:21" ht="33.75" x14ac:dyDescent="0.2">
      <c r="B35" s="82"/>
      <c r="C35" s="82" t="s">
        <v>84</v>
      </c>
      <c r="D35" s="83" t="s">
        <v>85</v>
      </c>
      <c r="E35" s="67"/>
      <c r="F35" s="67"/>
      <c r="G35" s="67"/>
      <c r="H35" s="84">
        <v>0</v>
      </c>
      <c r="I35" s="67"/>
      <c r="J35" s="85">
        <v>0</v>
      </c>
      <c r="K35" s="85">
        <f>+K36</f>
        <v>24535.01</v>
      </c>
      <c r="L35" s="85">
        <v>0</v>
      </c>
      <c r="M35" s="85">
        <v>68000</v>
      </c>
      <c r="N35" s="84">
        <v>69690</v>
      </c>
      <c r="O35" s="67"/>
      <c r="P35" s="67"/>
      <c r="Q35" s="84">
        <v>71690</v>
      </c>
      <c r="R35" s="67"/>
      <c r="S35" s="67"/>
      <c r="T35" s="74"/>
      <c r="U35" s="67"/>
    </row>
    <row r="36" spans="2:21" x14ac:dyDescent="0.2">
      <c r="B36" s="82"/>
      <c r="C36" s="82" t="s">
        <v>71</v>
      </c>
      <c r="D36" s="83" t="s">
        <v>72</v>
      </c>
      <c r="E36" s="67"/>
      <c r="F36" s="67"/>
      <c r="G36" s="67"/>
      <c r="H36" s="84">
        <v>0</v>
      </c>
      <c r="I36" s="67"/>
      <c r="J36" s="85">
        <v>0</v>
      </c>
      <c r="K36" s="85">
        <f>+K37</f>
        <v>24535.01</v>
      </c>
      <c r="L36" s="85">
        <v>0</v>
      </c>
      <c r="M36" s="85">
        <v>68000</v>
      </c>
      <c r="N36" s="84">
        <v>69690</v>
      </c>
      <c r="O36" s="67"/>
      <c r="P36" s="67"/>
      <c r="Q36" s="84">
        <v>71690</v>
      </c>
      <c r="R36" s="67"/>
      <c r="S36" s="67"/>
      <c r="T36" s="74"/>
      <c r="U36" s="67"/>
    </row>
    <row r="37" spans="2:21" x14ac:dyDescent="0.2">
      <c r="B37" s="82"/>
      <c r="C37" s="82" t="s">
        <v>187</v>
      </c>
      <c r="D37" s="83" t="s">
        <v>3</v>
      </c>
      <c r="E37" s="67"/>
      <c r="F37" s="67"/>
      <c r="G37" s="67"/>
      <c r="H37" s="84">
        <v>0</v>
      </c>
      <c r="I37" s="67"/>
      <c r="J37" s="85">
        <v>0</v>
      </c>
      <c r="K37" s="85">
        <f>+K38</f>
        <v>24535.01</v>
      </c>
      <c r="L37" s="85">
        <v>0</v>
      </c>
      <c r="M37" s="85">
        <v>68000</v>
      </c>
      <c r="N37" s="84">
        <v>69690</v>
      </c>
      <c r="O37" s="67"/>
      <c r="P37" s="67"/>
      <c r="Q37" s="84">
        <v>71690</v>
      </c>
      <c r="R37" s="67"/>
      <c r="S37" s="67"/>
      <c r="T37" s="74"/>
      <c r="U37" s="67"/>
    </row>
    <row r="38" spans="2:21" x14ac:dyDescent="0.2">
      <c r="B38" s="82"/>
      <c r="C38" s="82" t="s">
        <v>194</v>
      </c>
      <c r="D38" s="83" t="s">
        <v>195</v>
      </c>
      <c r="E38" s="67"/>
      <c r="F38" s="67"/>
      <c r="G38" s="67"/>
      <c r="H38" s="84">
        <v>0</v>
      </c>
      <c r="I38" s="67"/>
      <c r="J38" s="85">
        <v>0</v>
      </c>
      <c r="K38" s="85">
        <v>24535.01</v>
      </c>
      <c r="L38" s="85">
        <v>0</v>
      </c>
      <c r="M38" s="85">
        <v>68000</v>
      </c>
      <c r="N38" s="84">
        <v>69690</v>
      </c>
      <c r="O38" s="67"/>
      <c r="P38" s="67"/>
      <c r="Q38" s="84">
        <v>71690</v>
      </c>
      <c r="R38" s="67"/>
      <c r="S38" s="67"/>
      <c r="T38" s="74"/>
      <c r="U38" s="67"/>
    </row>
    <row r="39" spans="2:21" ht="22.5" x14ac:dyDescent="0.2">
      <c r="B39" s="82"/>
      <c r="C39" s="82" t="s">
        <v>86</v>
      </c>
      <c r="D39" s="83" t="s">
        <v>87</v>
      </c>
      <c r="E39" s="67"/>
      <c r="F39" s="67"/>
      <c r="G39" s="67"/>
      <c r="H39" s="84">
        <v>7250</v>
      </c>
      <c r="I39" s="67"/>
      <c r="J39" s="85">
        <v>0</v>
      </c>
      <c r="K39" s="85">
        <v>0</v>
      </c>
      <c r="L39" s="85">
        <v>7250</v>
      </c>
      <c r="M39" s="85">
        <v>0</v>
      </c>
      <c r="N39" s="84">
        <v>0</v>
      </c>
      <c r="O39" s="67"/>
      <c r="P39" s="67"/>
      <c r="Q39" s="84">
        <v>0</v>
      </c>
      <c r="R39" s="67"/>
      <c r="S39" s="67"/>
      <c r="T39" s="74"/>
      <c r="U39" s="67"/>
    </row>
    <row r="40" spans="2:21" ht="33.75" x14ac:dyDescent="0.2">
      <c r="B40" s="82"/>
      <c r="C40" s="82" t="s">
        <v>88</v>
      </c>
      <c r="D40" s="83" t="s">
        <v>89</v>
      </c>
      <c r="E40" s="67"/>
      <c r="F40" s="67"/>
      <c r="G40" s="67"/>
      <c r="H40" s="84">
        <v>7250</v>
      </c>
      <c r="I40" s="67"/>
      <c r="J40" s="85">
        <v>0</v>
      </c>
      <c r="K40" s="85">
        <v>0</v>
      </c>
      <c r="L40" s="85">
        <v>7250</v>
      </c>
      <c r="M40" s="85">
        <v>0</v>
      </c>
      <c r="N40" s="84">
        <v>0</v>
      </c>
      <c r="O40" s="67"/>
      <c r="P40" s="67"/>
      <c r="Q40" s="84">
        <v>0</v>
      </c>
      <c r="R40" s="67"/>
      <c r="S40" s="67"/>
      <c r="T40" s="74"/>
      <c r="U40" s="67"/>
    </row>
    <row r="41" spans="2:21" x14ac:dyDescent="0.2">
      <c r="B41" s="82"/>
      <c r="C41" s="82" t="s">
        <v>90</v>
      </c>
      <c r="D41" s="83" t="s">
        <v>91</v>
      </c>
      <c r="E41" s="67"/>
      <c r="F41" s="67"/>
      <c r="G41" s="67"/>
      <c r="H41" s="84">
        <v>7250</v>
      </c>
      <c r="I41" s="67"/>
      <c r="J41" s="85">
        <v>0</v>
      </c>
      <c r="K41" s="85">
        <v>0</v>
      </c>
      <c r="L41" s="85">
        <v>7250</v>
      </c>
      <c r="M41" s="85">
        <v>0</v>
      </c>
      <c r="N41" s="84">
        <v>0</v>
      </c>
      <c r="O41" s="67"/>
      <c r="P41" s="67"/>
      <c r="Q41" s="84">
        <v>0</v>
      </c>
      <c r="R41" s="67"/>
      <c r="S41" s="67"/>
      <c r="T41" s="74"/>
      <c r="U41" s="67"/>
    </row>
    <row r="42" spans="2:21" x14ac:dyDescent="0.2">
      <c r="B42" s="82"/>
      <c r="C42" s="82" t="s">
        <v>187</v>
      </c>
      <c r="D42" s="83" t="s">
        <v>3</v>
      </c>
      <c r="E42" s="67"/>
      <c r="F42" s="67"/>
      <c r="G42" s="67"/>
      <c r="H42" s="84">
        <v>7250</v>
      </c>
      <c r="I42" s="67"/>
      <c r="J42" s="85">
        <v>0</v>
      </c>
      <c r="K42" s="85">
        <v>0</v>
      </c>
      <c r="L42" s="85">
        <v>7250</v>
      </c>
      <c r="M42" s="85">
        <v>0</v>
      </c>
      <c r="N42" s="84">
        <v>0</v>
      </c>
      <c r="O42" s="67"/>
      <c r="P42" s="67"/>
      <c r="Q42" s="84">
        <v>0</v>
      </c>
      <c r="R42" s="67"/>
      <c r="S42" s="67"/>
      <c r="T42" s="74"/>
      <c r="U42" s="67"/>
    </row>
    <row r="43" spans="2:21" x14ac:dyDescent="0.2">
      <c r="B43" s="82"/>
      <c r="C43" s="82" t="s">
        <v>188</v>
      </c>
      <c r="D43" s="83" t="s">
        <v>189</v>
      </c>
      <c r="E43" s="67"/>
      <c r="F43" s="67"/>
      <c r="G43" s="67"/>
      <c r="H43" s="84">
        <v>7250</v>
      </c>
      <c r="I43" s="67"/>
      <c r="J43" s="85">
        <v>0</v>
      </c>
      <c r="K43" s="85">
        <v>0</v>
      </c>
      <c r="L43" s="85">
        <v>7250</v>
      </c>
      <c r="M43" s="85">
        <v>0</v>
      </c>
      <c r="N43" s="84">
        <v>0</v>
      </c>
      <c r="O43" s="67"/>
      <c r="P43" s="67"/>
      <c r="Q43" s="84">
        <v>0</v>
      </c>
      <c r="R43" s="67"/>
      <c r="S43" s="67"/>
      <c r="T43" s="74"/>
      <c r="U43" s="67"/>
    </row>
    <row r="44" spans="2:21" ht="22.5" x14ac:dyDescent="0.2">
      <c r="B44" s="82"/>
      <c r="C44" s="82" t="s">
        <v>92</v>
      </c>
      <c r="D44" s="83" t="s">
        <v>229</v>
      </c>
      <c r="E44" s="67"/>
      <c r="F44" s="67"/>
      <c r="G44" s="67"/>
      <c r="H44" s="84">
        <v>2040023.06</v>
      </c>
      <c r="I44" s="67"/>
      <c r="J44" s="85">
        <v>0</v>
      </c>
      <c r="K44" s="85">
        <f>+K45+K56+K52</f>
        <v>1664758.69</v>
      </c>
      <c r="L44" s="85">
        <v>2040023.06</v>
      </c>
      <c r="M44" s="85">
        <v>0</v>
      </c>
      <c r="N44" s="84">
        <v>0</v>
      </c>
      <c r="O44" s="67"/>
      <c r="P44" s="67"/>
      <c r="Q44" s="84">
        <v>0</v>
      </c>
      <c r="R44" s="67"/>
      <c r="S44" s="67"/>
      <c r="T44" s="74"/>
      <c r="U44" s="67"/>
    </row>
    <row r="45" spans="2:21" ht="33.75" x14ac:dyDescent="0.2">
      <c r="B45" s="82"/>
      <c r="C45" s="82" t="s">
        <v>94</v>
      </c>
      <c r="D45" s="83" t="s">
        <v>95</v>
      </c>
      <c r="E45" s="67"/>
      <c r="F45" s="67"/>
      <c r="G45" s="67"/>
      <c r="H45" s="84">
        <v>173469.06</v>
      </c>
      <c r="I45" s="67"/>
      <c r="J45" s="85">
        <v>0</v>
      </c>
      <c r="K45" s="85">
        <f>+K46+K49</f>
        <v>167803</v>
      </c>
      <c r="L45" s="85">
        <v>173469.06</v>
      </c>
      <c r="M45" s="85">
        <v>0</v>
      </c>
      <c r="N45" s="84">
        <v>0</v>
      </c>
      <c r="O45" s="67"/>
      <c r="P45" s="67"/>
      <c r="Q45" s="84">
        <v>0</v>
      </c>
      <c r="R45" s="67"/>
      <c r="S45" s="67"/>
      <c r="T45" s="74"/>
      <c r="U45" s="67"/>
    </row>
    <row r="46" spans="2:21" x14ac:dyDescent="0.2">
      <c r="B46" s="82"/>
      <c r="C46" s="82" t="s">
        <v>101</v>
      </c>
      <c r="D46" s="83" t="s">
        <v>102</v>
      </c>
      <c r="E46" s="67"/>
      <c r="F46" s="67"/>
      <c r="G46" s="67"/>
      <c r="H46" s="84">
        <v>84476.04</v>
      </c>
      <c r="I46" s="67"/>
      <c r="J46" s="85">
        <v>0</v>
      </c>
      <c r="K46" s="85">
        <f>+K47</f>
        <v>87385.86</v>
      </c>
      <c r="L46" s="85">
        <v>84476.04</v>
      </c>
      <c r="M46" s="85">
        <v>0</v>
      </c>
      <c r="N46" s="84">
        <v>0</v>
      </c>
      <c r="O46" s="67"/>
      <c r="P46" s="67"/>
      <c r="Q46" s="84">
        <v>0</v>
      </c>
      <c r="R46" s="67"/>
      <c r="S46" s="67"/>
      <c r="T46" s="74"/>
      <c r="U46" s="67"/>
    </row>
    <row r="47" spans="2:21" x14ac:dyDescent="0.2">
      <c r="B47" s="82"/>
      <c r="C47" s="82" t="s">
        <v>187</v>
      </c>
      <c r="D47" s="83" t="s">
        <v>3</v>
      </c>
      <c r="E47" s="67"/>
      <c r="F47" s="67"/>
      <c r="G47" s="67"/>
      <c r="H47" s="84">
        <v>84476.04</v>
      </c>
      <c r="I47" s="67"/>
      <c r="J47" s="85">
        <v>0</v>
      </c>
      <c r="K47" s="85">
        <f>+K48</f>
        <v>87385.86</v>
      </c>
      <c r="L47" s="85">
        <v>84476.04</v>
      </c>
      <c r="M47" s="85">
        <v>0</v>
      </c>
      <c r="N47" s="84">
        <v>0</v>
      </c>
      <c r="O47" s="67"/>
      <c r="P47" s="67"/>
      <c r="Q47" s="84">
        <v>0</v>
      </c>
      <c r="R47" s="67"/>
      <c r="S47" s="67"/>
      <c r="T47" s="74"/>
      <c r="U47" s="67"/>
    </row>
    <row r="48" spans="2:21" x14ac:dyDescent="0.2">
      <c r="B48" s="82"/>
      <c r="C48" s="82" t="s">
        <v>192</v>
      </c>
      <c r="D48" s="83" t="s">
        <v>193</v>
      </c>
      <c r="E48" s="67"/>
      <c r="F48" s="67"/>
      <c r="G48" s="67"/>
      <c r="H48" s="84">
        <v>84476.04</v>
      </c>
      <c r="I48" s="67"/>
      <c r="J48" s="85">
        <v>0</v>
      </c>
      <c r="K48" s="85">
        <v>87385.86</v>
      </c>
      <c r="L48" s="85">
        <v>84476.04</v>
      </c>
      <c r="M48" s="85">
        <v>0</v>
      </c>
      <c r="N48" s="84">
        <v>0</v>
      </c>
      <c r="O48" s="67"/>
      <c r="P48" s="67"/>
      <c r="Q48" s="84">
        <v>0</v>
      </c>
      <c r="R48" s="67"/>
      <c r="S48" s="67"/>
      <c r="T48" s="74"/>
      <c r="U48" s="67"/>
    </row>
    <row r="49" spans="2:21" x14ac:dyDescent="0.2">
      <c r="B49" s="82"/>
      <c r="C49" s="82" t="s">
        <v>90</v>
      </c>
      <c r="D49" s="83" t="s">
        <v>91</v>
      </c>
      <c r="E49" s="67"/>
      <c r="F49" s="67"/>
      <c r="G49" s="67"/>
      <c r="H49" s="84">
        <v>88993.02</v>
      </c>
      <c r="I49" s="67"/>
      <c r="J49" s="85">
        <v>0</v>
      </c>
      <c r="K49" s="85">
        <f>+K50</f>
        <v>80417.14</v>
      </c>
      <c r="L49" s="85">
        <v>88993.02</v>
      </c>
      <c r="M49" s="85">
        <v>0</v>
      </c>
      <c r="N49" s="84">
        <v>0</v>
      </c>
      <c r="O49" s="67"/>
      <c r="P49" s="67"/>
      <c r="Q49" s="84">
        <v>0</v>
      </c>
      <c r="R49" s="67"/>
      <c r="S49" s="67"/>
      <c r="T49" s="74"/>
      <c r="U49" s="67"/>
    </row>
    <row r="50" spans="2:21" x14ac:dyDescent="0.2">
      <c r="B50" s="82"/>
      <c r="C50" s="82" t="s">
        <v>187</v>
      </c>
      <c r="D50" s="83" t="s">
        <v>3</v>
      </c>
      <c r="E50" s="67"/>
      <c r="F50" s="67"/>
      <c r="G50" s="67"/>
      <c r="H50" s="84">
        <v>88993.02</v>
      </c>
      <c r="I50" s="67"/>
      <c r="J50" s="85">
        <v>0</v>
      </c>
      <c r="K50" s="85">
        <f>+K51</f>
        <v>80417.14</v>
      </c>
      <c r="L50" s="85">
        <v>88993.02</v>
      </c>
      <c r="M50" s="85">
        <v>0</v>
      </c>
      <c r="N50" s="84">
        <v>0</v>
      </c>
      <c r="O50" s="67"/>
      <c r="P50" s="67"/>
      <c r="Q50" s="84">
        <v>0</v>
      </c>
      <c r="R50" s="67"/>
      <c r="S50" s="67"/>
      <c r="T50" s="74"/>
      <c r="U50" s="67"/>
    </row>
    <row r="51" spans="2:21" x14ac:dyDescent="0.2">
      <c r="B51" s="82"/>
      <c r="C51" s="82" t="s">
        <v>188</v>
      </c>
      <c r="D51" s="83" t="s">
        <v>189</v>
      </c>
      <c r="E51" s="67"/>
      <c r="F51" s="67"/>
      <c r="G51" s="67"/>
      <c r="H51" s="84">
        <v>88993.02</v>
      </c>
      <c r="I51" s="67"/>
      <c r="J51" s="85">
        <v>0</v>
      </c>
      <c r="K51" s="85">
        <v>80417.14</v>
      </c>
      <c r="L51" s="85">
        <v>88993.02</v>
      </c>
      <c r="M51" s="85">
        <v>0</v>
      </c>
      <c r="N51" s="84">
        <v>0</v>
      </c>
      <c r="O51" s="67"/>
      <c r="P51" s="67"/>
      <c r="Q51" s="84">
        <v>0</v>
      </c>
      <c r="R51" s="67"/>
      <c r="S51" s="67"/>
      <c r="T51" s="74"/>
      <c r="U51" s="67"/>
    </row>
    <row r="52" spans="2:21" ht="33.75" x14ac:dyDescent="0.2">
      <c r="B52" s="82"/>
      <c r="C52" s="82" t="s">
        <v>103</v>
      </c>
      <c r="D52" s="83" t="s">
        <v>104</v>
      </c>
      <c r="E52" s="67"/>
      <c r="F52" s="67"/>
      <c r="G52" s="67"/>
      <c r="H52" s="84">
        <v>1765565.62</v>
      </c>
      <c r="I52" s="67"/>
      <c r="J52" s="85">
        <v>0</v>
      </c>
      <c r="K52" s="85">
        <f>+K53</f>
        <v>1471786.78</v>
      </c>
      <c r="L52" s="85">
        <v>1765565.62</v>
      </c>
      <c r="M52" s="85">
        <v>0</v>
      </c>
      <c r="N52" s="84">
        <v>0</v>
      </c>
      <c r="O52" s="67"/>
      <c r="P52" s="67"/>
      <c r="Q52" s="84">
        <v>0</v>
      </c>
      <c r="R52" s="67"/>
      <c r="S52" s="67"/>
      <c r="T52" s="74"/>
      <c r="U52" s="67"/>
    </row>
    <row r="53" spans="2:21" x14ac:dyDescent="0.2">
      <c r="B53" s="82"/>
      <c r="C53" s="82" t="s">
        <v>105</v>
      </c>
      <c r="D53" s="83" t="s">
        <v>106</v>
      </c>
      <c r="E53" s="67"/>
      <c r="F53" s="67"/>
      <c r="G53" s="67"/>
      <c r="H53" s="84">
        <v>1765565.62</v>
      </c>
      <c r="I53" s="67"/>
      <c r="J53" s="85">
        <v>0</v>
      </c>
      <c r="K53" s="85">
        <f>+K54</f>
        <v>1471786.78</v>
      </c>
      <c r="L53" s="85">
        <v>1765565.62</v>
      </c>
      <c r="M53" s="85">
        <v>0</v>
      </c>
      <c r="N53" s="84">
        <v>0</v>
      </c>
      <c r="O53" s="67"/>
      <c r="P53" s="67"/>
      <c r="Q53" s="84">
        <v>0</v>
      </c>
      <c r="R53" s="67"/>
      <c r="S53" s="67"/>
      <c r="T53" s="74"/>
      <c r="U53" s="67"/>
    </row>
    <row r="54" spans="2:21" x14ac:dyDescent="0.2">
      <c r="B54" s="82"/>
      <c r="C54" s="82" t="s">
        <v>200</v>
      </c>
      <c r="D54" s="83" t="s">
        <v>14</v>
      </c>
      <c r="E54" s="67"/>
      <c r="F54" s="67"/>
      <c r="G54" s="67"/>
      <c r="H54" s="84">
        <v>1765565.62</v>
      </c>
      <c r="I54" s="67"/>
      <c r="J54" s="85">
        <v>0</v>
      </c>
      <c r="K54" s="85">
        <f>+K55</f>
        <v>1471786.78</v>
      </c>
      <c r="L54" s="85">
        <v>1765565.62</v>
      </c>
      <c r="M54" s="85">
        <v>0</v>
      </c>
      <c r="N54" s="84">
        <v>0</v>
      </c>
      <c r="O54" s="67"/>
      <c r="P54" s="67"/>
      <c r="Q54" s="84">
        <v>0</v>
      </c>
      <c r="R54" s="67"/>
      <c r="S54" s="67"/>
      <c r="T54" s="74"/>
      <c r="U54" s="67"/>
    </row>
    <row r="55" spans="2:21" x14ac:dyDescent="0.2">
      <c r="B55" s="82"/>
      <c r="C55" s="82" t="s">
        <v>201</v>
      </c>
      <c r="D55" s="83" t="s">
        <v>202</v>
      </c>
      <c r="E55" s="67"/>
      <c r="F55" s="67"/>
      <c r="G55" s="67"/>
      <c r="H55" s="84">
        <v>1765565.62</v>
      </c>
      <c r="I55" s="67"/>
      <c r="J55" s="85">
        <v>0</v>
      </c>
      <c r="K55" s="85">
        <v>1471786.78</v>
      </c>
      <c r="L55" s="85">
        <v>1765565.62</v>
      </c>
      <c r="M55" s="85">
        <v>0</v>
      </c>
      <c r="N55" s="84">
        <v>0</v>
      </c>
      <c r="O55" s="67"/>
      <c r="P55" s="67"/>
      <c r="Q55" s="84">
        <v>0</v>
      </c>
      <c r="R55" s="67"/>
      <c r="S55" s="67"/>
      <c r="T55" s="74"/>
      <c r="U55" s="67"/>
    </row>
    <row r="56" spans="2:21" ht="33.75" x14ac:dyDescent="0.2">
      <c r="B56" s="82"/>
      <c r="C56" s="82" t="s">
        <v>107</v>
      </c>
      <c r="D56" s="83" t="s">
        <v>108</v>
      </c>
      <c r="E56" s="67"/>
      <c r="F56" s="67"/>
      <c r="G56" s="67"/>
      <c r="H56" s="84">
        <v>100988.38</v>
      </c>
      <c r="I56" s="67"/>
      <c r="J56" s="85">
        <v>0</v>
      </c>
      <c r="K56" s="85">
        <f>+K57+K60</f>
        <v>25168.91</v>
      </c>
      <c r="L56" s="85">
        <v>100988.38</v>
      </c>
      <c r="M56" s="85">
        <v>0</v>
      </c>
      <c r="N56" s="84">
        <v>0</v>
      </c>
      <c r="O56" s="67"/>
      <c r="P56" s="67"/>
      <c r="Q56" s="84">
        <v>0</v>
      </c>
      <c r="R56" s="67"/>
      <c r="S56" s="67"/>
      <c r="T56" s="74"/>
      <c r="U56" s="67"/>
    </row>
    <row r="57" spans="2:21" x14ac:dyDescent="0.2">
      <c r="B57" s="82"/>
      <c r="C57" s="82" t="s">
        <v>124</v>
      </c>
      <c r="D57" s="83" t="s">
        <v>125</v>
      </c>
      <c r="E57" s="67"/>
      <c r="F57" s="67"/>
      <c r="G57" s="67"/>
      <c r="H57" s="84">
        <v>0</v>
      </c>
      <c r="I57" s="67"/>
      <c r="J57" s="85">
        <v>0</v>
      </c>
      <c r="K57" s="85">
        <f>+K58</f>
        <v>8907.66</v>
      </c>
      <c r="L57" s="85">
        <v>0</v>
      </c>
      <c r="M57" s="85">
        <v>0</v>
      </c>
      <c r="N57" s="84">
        <v>0</v>
      </c>
      <c r="O57" s="67"/>
      <c r="P57" s="67"/>
      <c r="Q57" s="84">
        <v>0</v>
      </c>
      <c r="R57" s="67"/>
      <c r="S57" s="67"/>
      <c r="T57" s="74"/>
      <c r="U57" s="67"/>
    </row>
    <row r="58" spans="2:21" x14ac:dyDescent="0.2">
      <c r="B58" s="82"/>
      <c r="C58" s="82" t="s">
        <v>187</v>
      </c>
      <c r="D58" s="83" t="s">
        <v>3</v>
      </c>
      <c r="E58" s="67"/>
      <c r="F58" s="67"/>
      <c r="G58" s="67"/>
      <c r="H58" s="84">
        <v>0</v>
      </c>
      <c r="I58" s="67"/>
      <c r="J58" s="85">
        <v>0</v>
      </c>
      <c r="K58" s="85">
        <f>+K59</f>
        <v>8907.66</v>
      </c>
      <c r="L58" s="85">
        <v>0</v>
      </c>
      <c r="M58" s="85">
        <v>0</v>
      </c>
      <c r="N58" s="84">
        <v>0</v>
      </c>
      <c r="O58" s="67"/>
      <c r="P58" s="67"/>
      <c r="Q58" s="84">
        <v>0</v>
      </c>
      <c r="R58" s="67"/>
      <c r="S58" s="67"/>
      <c r="T58" s="74"/>
      <c r="U58" s="67"/>
    </row>
    <row r="59" spans="2:21" x14ac:dyDescent="0.2">
      <c r="B59" s="82"/>
      <c r="C59" s="82" t="s">
        <v>188</v>
      </c>
      <c r="D59" s="83" t="s">
        <v>189</v>
      </c>
      <c r="E59" s="67"/>
      <c r="F59" s="67"/>
      <c r="G59" s="67"/>
      <c r="H59" s="84">
        <v>0</v>
      </c>
      <c r="I59" s="67"/>
      <c r="J59" s="85">
        <v>0</v>
      </c>
      <c r="K59" s="85">
        <v>8907.66</v>
      </c>
      <c r="L59" s="85">
        <v>0</v>
      </c>
      <c r="M59" s="85">
        <v>0</v>
      </c>
      <c r="N59" s="84">
        <v>0</v>
      </c>
      <c r="O59" s="67"/>
      <c r="P59" s="67"/>
      <c r="Q59" s="84">
        <v>0</v>
      </c>
      <c r="R59" s="67"/>
      <c r="S59" s="67"/>
      <c r="T59" s="74"/>
      <c r="U59" s="67"/>
    </row>
    <row r="60" spans="2:21" x14ac:dyDescent="0.2">
      <c r="B60" s="82"/>
      <c r="C60" s="82" t="s">
        <v>90</v>
      </c>
      <c r="D60" s="83" t="s">
        <v>91</v>
      </c>
      <c r="E60" s="67"/>
      <c r="F60" s="67"/>
      <c r="G60" s="67"/>
      <c r="H60" s="84">
        <v>100988.38</v>
      </c>
      <c r="I60" s="67"/>
      <c r="J60" s="85">
        <v>0</v>
      </c>
      <c r="K60" s="85">
        <f>+K61</f>
        <v>16261.25</v>
      </c>
      <c r="L60" s="85">
        <v>100988.38</v>
      </c>
      <c r="M60" s="85">
        <v>0</v>
      </c>
      <c r="N60" s="84">
        <v>0</v>
      </c>
      <c r="O60" s="67"/>
      <c r="P60" s="67"/>
      <c r="Q60" s="84">
        <v>0</v>
      </c>
      <c r="R60" s="67"/>
      <c r="S60" s="67"/>
      <c r="T60" s="74"/>
      <c r="U60" s="67"/>
    </row>
    <row r="61" spans="2:21" x14ac:dyDescent="0.2">
      <c r="B61" s="82"/>
      <c r="C61" s="82" t="s">
        <v>187</v>
      </c>
      <c r="D61" s="83" t="s">
        <v>3</v>
      </c>
      <c r="E61" s="67"/>
      <c r="F61" s="67"/>
      <c r="G61" s="67"/>
      <c r="H61" s="84">
        <v>100988.38</v>
      </c>
      <c r="I61" s="67"/>
      <c r="J61" s="85">
        <v>0</v>
      </c>
      <c r="K61" s="85">
        <f>+K62</f>
        <v>16261.25</v>
      </c>
      <c r="L61" s="85">
        <v>100988.38</v>
      </c>
      <c r="M61" s="85">
        <v>0</v>
      </c>
      <c r="N61" s="84">
        <v>0</v>
      </c>
      <c r="O61" s="67"/>
      <c r="P61" s="67"/>
      <c r="Q61" s="84">
        <v>0</v>
      </c>
      <c r="R61" s="67"/>
      <c r="S61" s="67"/>
      <c r="T61" s="74"/>
      <c r="U61" s="67"/>
    </row>
    <row r="62" spans="2:21" x14ac:dyDescent="0.2">
      <c r="B62" s="82"/>
      <c r="C62" s="82" t="s">
        <v>188</v>
      </c>
      <c r="D62" s="83" t="s">
        <v>189</v>
      </c>
      <c r="E62" s="67"/>
      <c r="F62" s="67"/>
      <c r="G62" s="67"/>
      <c r="H62" s="84">
        <v>100988.38</v>
      </c>
      <c r="I62" s="67"/>
      <c r="J62" s="85">
        <v>0</v>
      </c>
      <c r="K62" s="85">
        <v>16261.25</v>
      </c>
      <c r="L62" s="85">
        <v>100988.38</v>
      </c>
      <c r="M62" s="85">
        <v>0</v>
      </c>
      <c r="N62" s="84">
        <v>0</v>
      </c>
      <c r="O62" s="67"/>
      <c r="P62" s="67"/>
      <c r="Q62" s="84">
        <v>0</v>
      </c>
      <c r="R62" s="67"/>
      <c r="S62" s="67"/>
      <c r="T62" s="74"/>
      <c r="U62" s="67"/>
    </row>
    <row r="63" spans="2:21" ht="22.5" x14ac:dyDescent="0.2">
      <c r="B63" s="82"/>
      <c r="C63" s="82" t="s">
        <v>109</v>
      </c>
      <c r="D63" s="83" t="s">
        <v>110</v>
      </c>
      <c r="E63" s="67"/>
      <c r="F63" s="67"/>
      <c r="G63" s="67"/>
      <c r="H63" s="84">
        <v>0</v>
      </c>
      <c r="I63" s="67"/>
      <c r="J63" s="85">
        <v>0</v>
      </c>
      <c r="K63" s="85">
        <f>+K64+K68+K72+K76</f>
        <v>97200</v>
      </c>
      <c r="L63" s="85">
        <v>0</v>
      </c>
      <c r="M63" s="85">
        <v>122300</v>
      </c>
      <c r="N63" s="84">
        <v>130100</v>
      </c>
      <c r="O63" s="67"/>
      <c r="P63" s="67"/>
      <c r="Q63" s="84">
        <v>142700</v>
      </c>
      <c r="R63" s="67"/>
      <c r="S63" s="67"/>
      <c r="T63" s="74"/>
      <c r="U63" s="67"/>
    </row>
    <row r="64" spans="2:21" ht="33.75" x14ac:dyDescent="0.2">
      <c r="B64" s="82"/>
      <c r="C64" s="82" t="s">
        <v>111</v>
      </c>
      <c r="D64" s="83" t="s">
        <v>112</v>
      </c>
      <c r="E64" s="67"/>
      <c r="F64" s="67"/>
      <c r="G64" s="67"/>
      <c r="H64" s="84">
        <v>0</v>
      </c>
      <c r="I64" s="67"/>
      <c r="J64" s="85">
        <v>0</v>
      </c>
      <c r="K64" s="85">
        <f>+K65</f>
        <v>0</v>
      </c>
      <c r="L64" s="85">
        <v>0</v>
      </c>
      <c r="M64" s="85">
        <v>1500</v>
      </c>
      <c r="N64" s="84">
        <v>1500</v>
      </c>
      <c r="O64" s="67"/>
      <c r="P64" s="67"/>
      <c r="Q64" s="84">
        <v>1500</v>
      </c>
      <c r="R64" s="67"/>
      <c r="S64" s="67"/>
      <c r="T64" s="74"/>
      <c r="U64" s="67"/>
    </row>
    <row r="65" spans="2:21" x14ac:dyDescent="0.2">
      <c r="B65" s="82"/>
      <c r="C65" s="82" t="s">
        <v>61</v>
      </c>
      <c r="D65" s="83" t="s">
        <v>62</v>
      </c>
      <c r="E65" s="67"/>
      <c r="F65" s="67"/>
      <c r="G65" s="67"/>
      <c r="H65" s="84">
        <v>0</v>
      </c>
      <c r="I65" s="67"/>
      <c r="J65" s="85">
        <v>0</v>
      </c>
      <c r="K65" s="85">
        <f>+K66</f>
        <v>0</v>
      </c>
      <c r="L65" s="85">
        <v>0</v>
      </c>
      <c r="M65" s="85">
        <v>1500</v>
      </c>
      <c r="N65" s="84">
        <v>1500</v>
      </c>
      <c r="O65" s="67"/>
      <c r="P65" s="67"/>
      <c r="Q65" s="84">
        <v>1500</v>
      </c>
      <c r="R65" s="67"/>
      <c r="S65" s="67"/>
      <c r="T65" s="74"/>
      <c r="U65" s="67"/>
    </row>
    <row r="66" spans="2:21" x14ac:dyDescent="0.2">
      <c r="B66" s="82"/>
      <c r="C66" s="82" t="s">
        <v>187</v>
      </c>
      <c r="D66" s="83" t="s">
        <v>3</v>
      </c>
      <c r="E66" s="67"/>
      <c r="F66" s="67"/>
      <c r="G66" s="67"/>
      <c r="H66" s="84">
        <v>0</v>
      </c>
      <c r="I66" s="67"/>
      <c r="J66" s="85">
        <v>0</v>
      </c>
      <c r="K66" s="85">
        <f>+K67</f>
        <v>0</v>
      </c>
      <c r="L66" s="85">
        <v>0</v>
      </c>
      <c r="M66" s="85">
        <v>1500</v>
      </c>
      <c r="N66" s="84">
        <v>1500</v>
      </c>
      <c r="O66" s="67"/>
      <c r="P66" s="67"/>
      <c r="Q66" s="84">
        <v>1500</v>
      </c>
      <c r="R66" s="67"/>
      <c r="S66" s="67"/>
      <c r="T66" s="74"/>
      <c r="U66" s="67"/>
    </row>
    <row r="67" spans="2:21" x14ac:dyDescent="0.2">
      <c r="B67" s="82"/>
      <c r="C67" s="82" t="s">
        <v>194</v>
      </c>
      <c r="D67" s="83" t="s">
        <v>195</v>
      </c>
      <c r="E67" s="67"/>
      <c r="F67" s="67"/>
      <c r="G67" s="67"/>
      <c r="H67" s="84">
        <v>0</v>
      </c>
      <c r="I67" s="67"/>
      <c r="J67" s="85">
        <v>0</v>
      </c>
      <c r="K67" s="85">
        <v>0</v>
      </c>
      <c r="L67" s="85">
        <v>0</v>
      </c>
      <c r="M67" s="85">
        <v>1500</v>
      </c>
      <c r="N67" s="84">
        <v>1500</v>
      </c>
      <c r="O67" s="67"/>
      <c r="P67" s="67"/>
      <c r="Q67" s="84">
        <v>1500</v>
      </c>
      <c r="R67" s="67"/>
      <c r="S67" s="67"/>
      <c r="T67" s="74"/>
      <c r="U67" s="67"/>
    </row>
    <row r="68" spans="2:21" ht="33.75" x14ac:dyDescent="0.2">
      <c r="B68" s="82"/>
      <c r="C68" s="82" t="s">
        <v>113</v>
      </c>
      <c r="D68" s="83" t="s">
        <v>114</v>
      </c>
      <c r="E68" s="67"/>
      <c r="F68" s="67"/>
      <c r="G68" s="67"/>
      <c r="H68" s="84">
        <v>0</v>
      </c>
      <c r="I68" s="67"/>
      <c r="J68" s="85">
        <v>0</v>
      </c>
      <c r="K68" s="85">
        <f>+K69</f>
        <v>17700</v>
      </c>
      <c r="L68" s="85">
        <v>0</v>
      </c>
      <c r="M68" s="85">
        <v>32400</v>
      </c>
      <c r="N68" s="84">
        <v>32400</v>
      </c>
      <c r="O68" s="67"/>
      <c r="P68" s="67"/>
      <c r="Q68" s="84">
        <v>32400</v>
      </c>
      <c r="R68" s="67"/>
      <c r="S68" s="67"/>
      <c r="T68" s="74"/>
      <c r="U68" s="67"/>
    </row>
    <row r="69" spans="2:21" x14ac:dyDescent="0.2">
      <c r="B69" s="82"/>
      <c r="C69" s="82" t="s">
        <v>61</v>
      </c>
      <c r="D69" s="83" t="s">
        <v>62</v>
      </c>
      <c r="E69" s="67"/>
      <c r="F69" s="67"/>
      <c r="G69" s="67"/>
      <c r="H69" s="84">
        <v>0</v>
      </c>
      <c r="I69" s="67"/>
      <c r="J69" s="85">
        <v>0</v>
      </c>
      <c r="K69" s="85">
        <f>+K70</f>
        <v>17700</v>
      </c>
      <c r="L69" s="85">
        <v>0</v>
      </c>
      <c r="M69" s="85">
        <v>32400</v>
      </c>
      <c r="N69" s="84">
        <v>32400</v>
      </c>
      <c r="O69" s="67"/>
      <c r="P69" s="67"/>
      <c r="Q69" s="84">
        <v>32400</v>
      </c>
      <c r="R69" s="67"/>
      <c r="S69" s="67"/>
      <c r="T69" s="74"/>
      <c r="U69" s="67"/>
    </row>
    <row r="70" spans="2:21" x14ac:dyDescent="0.2">
      <c r="B70" s="82"/>
      <c r="C70" s="82" t="s">
        <v>187</v>
      </c>
      <c r="D70" s="83" t="s">
        <v>3</v>
      </c>
      <c r="E70" s="67"/>
      <c r="F70" s="67"/>
      <c r="G70" s="67"/>
      <c r="H70" s="84">
        <v>0</v>
      </c>
      <c r="I70" s="67"/>
      <c r="J70" s="85">
        <v>0</v>
      </c>
      <c r="K70" s="85">
        <f>+K71</f>
        <v>17700</v>
      </c>
      <c r="L70" s="85">
        <v>0</v>
      </c>
      <c r="M70" s="85">
        <v>32400</v>
      </c>
      <c r="N70" s="84">
        <v>32400</v>
      </c>
      <c r="O70" s="67"/>
      <c r="P70" s="67"/>
      <c r="Q70" s="84">
        <v>32400</v>
      </c>
      <c r="R70" s="67"/>
      <c r="S70" s="67"/>
      <c r="T70" s="74"/>
      <c r="U70" s="67"/>
    </row>
    <row r="71" spans="2:21" x14ac:dyDescent="0.2">
      <c r="B71" s="82"/>
      <c r="C71" s="82" t="s">
        <v>194</v>
      </c>
      <c r="D71" s="83" t="s">
        <v>195</v>
      </c>
      <c r="E71" s="67"/>
      <c r="F71" s="67"/>
      <c r="G71" s="67"/>
      <c r="H71" s="84">
        <v>0</v>
      </c>
      <c r="I71" s="67"/>
      <c r="J71" s="85">
        <v>0</v>
      </c>
      <c r="K71" s="85">
        <v>17700</v>
      </c>
      <c r="L71" s="85">
        <v>0</v>
      </c>
      <c r="M71" s="85">
        <v>32400</v>
      </c>
      <c r="N71" s="84">
        <v>32400</v>
      </c>
      <c r="O71" s="67"/>
      <c r="P71" s="67"/>
      <c r="Q71" s="84">
        <v>32400</v>
      </c>
      <c r="R71" s="67"/>
      <c r="S71" s="67"/>
      <c r="T71" s="74"/>
      <c r="U71" s="67"/>
    </row>
    <row r="72" spans="2:21" ht="33.75" x14ac:dyDescent="0.2">
      <c r="B72" s="82"/>
      <c r="C72" s="82" t="s">
        <v>115</v>
      </c>
      <c r="D72" s="83" t="s">
        <v>116</v>
      </c>
      <c r="E72" s="67"/>
      <c r="F72" s="67"/>
      <c r="G72" s="67"/>
      <c r="H72" s="84">
        <v>0</v>
      </c>
      <c r="I72" s="67"/>
      <c r="J72" s="85">
        <v>0</v>
      </c>
      <c r="K72" s="85">
        <f>+K73</f>
        <v>59500</v>
      </c>
      <c r="L72" s="85">
        <v>0</v>
      </c>
      <c r="M72" s="85">
        <v>68400</v>
      </c>
      <c r="N72" s="84">
        <v>76200</v>
      </c>
      <c r="O72" s="67"/>
      <c r="P72" s="67"/>
      <c r="Q72" s="84">
        <v>88800</v>
      </c>
      <c r="R72" s="67"/>
      <c r="S72" s="67"/>
      <c r="T72" s="74"/>
      <c r="U72" s="67"/>
    </row>
    <row r="73" spans="2:21" x14ac:dyDescent="0.2">
      <c r="B73" s="82"/>
      <c r="C73" s="82" t="s">
        <v>61</v>
      </c>
      <c r="D73" s="83" t="s">
        <v>62</v>
      </c>
      <c r="E73" s="67"/>
      <c r="F73" s="67"/>
      <c r="G73" s="67"/>
      <c r="H73" s="84">
        <v>0</v>
      </c>
      <c r="I73" s="67"/>
      <c r="J73" s="85">
        <v>0</v>
      </c>
      <c r="K73" s="85">
        <f>+K74</f>
        <v>59500</v>
      </c>
      <c r="L73" s="85">
        <v>0</v>
      </c>
      <c r="M73" s="85">
        <v>68400</v>
      </c>
      <c r="N73" s="84">
        <v>76200</v>
      </c>
      <c r="O73" s="67"/>
      <c r="P73" s="67"/>
      <c r="Q73" s="84">
        <v>88800</v>
      </c>
      <c r="R73" s="67"/>
      <c r="S73" s="67"/>
      <c r="T73" s="74"/>
      <c r="U73" s="67"/>
    </row>
    <row r="74" spans="2:21" x14ac:dyDescent="0.2">
      <c r="B74" s="82"/>
      <c r="C74" s="82" t="s">
        <v>187</v>
      </c>
      <c r="D74" s="83" t="s">
        <v>3</v>
      </c>
      <c r="E74" s="67"/>
      <c r="F74" s="67"/>
      <c r="G74" s="67"/>
      <c r="H74" s="84">
        <v>0</v>
      </c>
      <c r="I74" s="67"/>
      <c r="J74" s="85">
        <v>0</v>
      </c>
      <c r="K74" s="85">
        <f>+K75</f>
        <v>59500</v>
      </c>
      <c r="L74" s="85">
        <v>0</v>
      </c>
      <c r="M74" s="85">
        <v>68400</v>
      </c>
      <c r="N74" s="84">
        <v>76200</v>
      </c>
      <c r="O74" s="67"/>
      <c r="P74" s="67"/>
      <c r="Q74" s="84">
        <v>88800</v>
      </c>
      <c r="R74" s="67"/>
      <c r="S74" s="67"/>
      <c r="T74" s="74"/>
      <c r="U74" s="67"/>
    </row>
    <row r="75" spans="2:21" x14ac:dyDescent="0.2">
      <c r="B75" s="82"/>
      <c r="C75" s="82" t="s">
        <v>194</v>
      </c>
      <c r="D75" s="83" t="s">
        <v>195</v>
      </c>
      <c r="E75" s="67"/>
      <c r="F75" s="67"/>
      <c r="G75" s="67"/>
      <c r="H75" s="84">
        <v>0</v>
      </c>
      <c r="I75" s="67"/>
      <c r="J75" s="85">
        <v>0</v>
      </c>
      <c r="K75" s="85">
        <v>59500</v>
      </c>
      <c r="L75" s="85">
        <v>0</v>
      </c>
      <c r="M75" s="85">
        <v>68400</v>
      </c>
      <c r="N75" s="84">
        <v>76200</v>
      </c>
      <c r="O75" s="67"/>
      <c r="P75" s="67"/>
      <c r="Q75" s="84">
        <v>88800</v>
      </c>
      <c r="R75" s="67"/>
      <c r="S75" s="67"/>
      <c r="T75" s="74"/>
      <c r="U75" s="67"/>
    </row>
    <row r="76" spans="2:21" ht="33.75" x14ac:dyDescent="0.2">
      <c r="B76" s="82"/>
      <c r="C76" s="82" t="s">
        <v>119</v>
      </c>
      <c r="D76" s="83" t="s">
        <v>120</v>
      </c>
      <c r="E76" s="67"/>
      <c r="F76" s="67"/>
      <c r="G76" s="67"/>
      <c r="H76" s="84">
        <v>0</v>
      </c>
      <c r="I76" s="67"/>
      <c r="J76" s="85">
        <v>0</v>
      </c>
      <c r="K76" s="85">
        <f>+K77</f>
        <v>20000</v>
      </c>
      <c r="L76" s="85">
        <v>0</v>
      </c>
      <c r="M76" s="85">
        <v>20000</v>
      </c>
      <c r="N76" s="84">
        <v>20000</v>
      </c>
      <c r="O76" s="67"/>
      <c r="P76" s="67"/>
      <c r="Q76" s="84">
        <v>20000</v>
      </c>
      <c r="R76" s="67"/>
      <c r="S76" s="67"/>
      <c r="T76" s="74"/>
      <c r="U76" s="67"/>
    </row>
    <row r="77" spans="2:21" x14ac:dyDescent="0.2">
      <c r="B77" s="82"/>
      <c r="C77" s="82" t="s">
        <v>61</v>
      </c>
      <c r="D77" s="83" t="s">
        <v>62</v>
      </c>
      <c r="E77" s="67"/>
      <c r="F77" s="67"/>
      <c r="G77" s="67"/>
      <c r="H77" s="84">
        <v>0</v>
      </c>
      <c r="I77" s="67"/>
      <c r="J77" s="85">
        <v>0</v>
      </c>
      <c r="K77" s="85">
        <f>+K78</f>
        <v>20000</v>
      </c>
      <c r="L77" s="85">
        <v>0</v>
      </c>
      <c r="M77" s="85">
        <v>20000</v>
      </c>
      <c r="N77" s="84">
        <v>20000</v>
      </c>
      <c r="O77" s="67"/>
      <c r="P77" s="67"/>
      <c r="Q77" s="84">
        <v>20000</v>
      </c>
      <c r="R77" s="67"/>
      <c r="S77" s="67"/>
      <c r="T77" s="74"/>
      <c r="U77" s="67"/>
    </row>
    <row r="78" spans="2:21" x14ac:dyDescent="0.2">
      <c r="B78" s="82"/>
      <c r="C78" s="82" t="s">
        <v>187</v>
      </c>
      <c r="D78" s="83" t="s">
        <v>3</v>
      </c>
      <c r="E78" s="67"/>
      <c r="F78" s="67"/>
      <c r="G78" s="67"/>
      <c r="H78" s="84">
        <v>0</v>
      </c>
      <c r="I78" s="67"/>
      <c r="J78" s="85">
        <v>0</v>
      </c>
      <c r="K78" s="85">
        <f>+K79</f>
        <v>20000</v>
      </c>
      <c r="L78" s="85">
        <v>0</v>
      </c>
      <c r="M78" s="85">
        <v>20000</v>
      </c>
      <c r="N78" s="84">
        <v>20000</v>
      </c>
      <c r="O78" s="67"/>
      <c r="P78" s="67"/>
      <c r="Q78" s="84">
        <v>20000</v>
      </c>
      <c r="R78" s="67"/>
      <c r="S78" s="67"/>
      <c r="T78" s="74"/>
      <c r="U78" s="67"/>
    </row>
    <row r="79" spans="2:21" x14ac:dyDescent="0.2">
      <c r="B79" s="82"/>
      <c r="C79" s="82" t="s">
        <v>194</v>
      </c>
      <c r="D79" s="83" t="s">
        <v>195</v>
      </c>
      <c r="E79" s="67"/>
      <c r="F79" s="67"/>
      <c r="G79" s="67"/>
      <c r="H79" s="84">
        <v>0</v>
      </c>
      <c r="I79" s="67"/>
      <c r="J79" s="85">
        <v>0</v>
      </c>
      <c r="K79" s="85">
        <v>20000</v>
      </c>
      <c r="L79" s="85">
        <v>0</v>
      </c>
      <c r="M79" s="85">
        <v>20000</v>
      </c>
      <c r="N79" s="84">
        <v>20000</v>
      </c>
      <c r="O79" s="67"/>
      <c r="P79" s="67"/>
      <c r="Q79" s="84">
        <v>20000</v>
      </c>
      <c r="R79" s="67"/>
      <c r="S79" s="67"/>
      <c r="T79" s="74"/>
      <c r="U79" s="67"/>
    </row>
    <row r="80" spans="2:21" ht="22.5" x14ac:dyDescent="0.2">
      <c r="B80" s="82"/>
      <c r="C80" s="82" t="s">
        <v>121</v>
      </c>
      <c r="D80" s="83" t="s">
        <v>122</v>
      </c>
      <c r="E80" s="67"/>
      <c r="F80" s="67"/>
      <c r="G80" s="67"/>
      <c r="H80" s="84">
        <v>0</v>
      </c>
      <c r="I80" s="67"/>
      <c r="J80" s="85">
        <v>0</v>
      </c>
      <c r="K80" s="85">
        <f>+K81+K85</f>
        <v>50000</v>
      </c>
      <c r="L80" s="85">
        <v>0</v>
      </c>
      <c r="M80" s="85">
        <v>113900</v>
      </c>
      <c r="N80" s="84">
        <v>113900</v>
      </c>
      <c r="O80" s="67"/>
      <c r="P80" s="67"/>
      <c r="Q80" s="84">
        <v>113900</v>
      </c>
      <c r="R80" s="67"/>
      <c r="S80" s="67"/>
      <c r="T80" s="74"/>
      <c r="U80" s="67"/>
    </row>
    <row r="81" spans="2:21" ht="33.75" x14ac:dyDescent="0.2">
      <c r="B81" s="82"/>
      <c r="C81" s="82" t="s">
        <v>123</v>
      </c>
      <c r="D81" s="83" t="s">
        <v>89</v>
      </c>
      <c r="E81" s="67"/>
      <c r="F81" s="67"/>
      <c r="G81" s="67"/>
      <c r="H81" s="84">
        <v>0</v>
      </c>
      <c r="I81" s="67"/>
      <c r="J81" s="85">
        <v>0</v>
      </c>
      <c r="K81" s="85">
        <f>+K82</f>
        <v>0</v>
      </c>
      <c r="L81" s="85">
        <v>0</v>
      </c>
      <c r="M81" s="85">
        <v>7250</v>
      </c>
      <c r="N81" s="84">
        <v>7250</v>
      </c>
      <c r="O81" s="67"/>
      <c r="P81" s="67"/>
      <c r="Q81" s="84">
        <v>7250</v>
      </c>
      <c r="R81" s="67"/>
      <c r="S81" s="67"/>
      <c r="T81" s="74"/>
      <c r="U81" s="67"/>
    </row>
    <row r="82" spans="2:21" x14ac:dyDescent="0.2">
      <c r="B82" s="82"/>
      <c r="C82" s="82" t="s">
        <v>124</v>
      </c>
      <c r="D82" s="83" t="s">
        <v>125</v>
      </c>
      <c r="E82" s="67"/>
      <c r="F82" s="67"/>
      <c r="G82" s="67"/>
      <c r="H82" s="84">
        <v>0</v>
      </c>
      <c r="I82" s="67"/>
      <c r="J82" s="85">
        <v>0</v>
      </c>
      <c r="K82" s="85">
        <v>0</v>
      </c>
      <c r="L82" s="85">
        <v>0</v>
      </c>
      <c r="M82" s="85">
        <v>7250</v>
      </c>
      <c r="N82" s="84">
        <v>7250</v>
      </c>
      <c r="O82" s="67"/>
      <c r="P82" s="67"/>
      <c r="Q82" s="84">
        <v>7250</v>
      </c>
      <c r="R82" s="67"/>
      <c r="S82" s="67"/>
      <c r="T82" s="74"/>
      <c r="U82" s="67"/>
    </row>
    <row r="83" spans="2:21" x14ac:dyDescent="0.2">
      <c r="B83" s="82"/>
      <c r="C83" s="82" t="s">
        <v>187</v>
      </c>
      <c r="D83" s="83" t="s">
        <v>3</v>
      </c>
      <c r="E83" s="67"/>
      <c r="F83" s="67"/>
      <c r="G83" s="67"/>
      <c r="H83" s="84">
        <v>0</v>
      </c>
      <c r="I83" s="67"/>
      <c r="J83" s="85">
        <v>0</v>
      </c>
      <c r="K83" s="85">
        <v>0</v>
      </c>
      <c r="L83" s="85">
        <v>0</v>
      </c>
      <c r="M83" s="85">
        <v>7250</v>
      </c>
      <c r="N83" s="84">
        <v>7250</v>
      </c>
      <c r="O83" s="67"/>
      <c r="P83" s="67"/>
      <c r="Q83" s="84">
        <v>7250</v>
      </c>
      <c r="R83" s="67"/>
      <c r="S83" s="67"/>
      <c r="T83" s="74"/>
      <c r="U83" s="67"/>
    </row>
    <row r="84" spans="2:21" x14ac:dyDescent="0.2">
      <c r="B84" s="82"/>
      <c r="C84" s="82" t="s">
        <v>188</v>
      </c>
      <c r="D84" s="83" t="s">
        <v>189</v>
      </c>
      <c r="E84" s="67"/>
      <c r="F84" s="67"/>
      <c r="G84" s="67"/>
      <c r="H84" s="84">
        <v>0</v>
      </c>
      <c r="I84" s="67"/>
      <c r="J84" s="85">
        <v>0</v>
      </c>
      <c r="K84" s="85">
        <v>0</v>
      </c>
      <c r="L84" s="85">
        <v>0</v>
      </c>
      <c r="M84" s="85">
        <v>7250</v>
      </c>
      <c r="N84" s="84">
        <v>7250</v>
      </c>
      <c r="O84" s="67"/>
      <c r="P84" s="67"/>
      <c r="Q84" s="84">
        <v>7250</v>
      </c>
      <c r="R84" s="67"/>
      <c r="S84" s="67"/>
      <c r="T84" s="74"/>
      <c r="U84" s="67"/>
    </row>
    <row r="85" spans="2:21" ht="33.75" x14ac:dyDescent="0.2">
      <c r="B85" s="82"/>
      <c r="C85" s="82" t="s">
        <v>126</v>
      </c>
      <c r="D85" s="83" t="s">
        <v>127</v>
      </c>
      <c r="E85" s="67"/>
      <c r="F85" s="67"/>
      <c r="G85" s="67"/>
      <c r="H85" s="84">
        <v>0</v>
      </c>
      <c r="I85" s="67"/>
      <c r="J85" s="85">
        <v>0</v>
      </c>
      <c r="K85" s="85">
        <f>+K86+K89</f>
        <v>50000</v>
      </c>
      <c r="L85" s="85">
        <v>0</v>
      </c>
      <c r="M85" s="85">
        <v>106650</v>
      </c>
      <c r="N85" s="84">
        <v>106650</v>
      </c>
      <c r="O85" s="67"/>
      <c r="P85" s="67"/>
      <c r="Q85" s="84">
        <v>106650</v>
      </c>
      <c r="R85" s="67"/>
      <c r="S85" s="67"/>
      <c r="T85" s="74"/>
      <c r="U85" s="67"/>
    </row>
    <row r="86" spans="2:21" x14ac:dyDescent="0.2">
      <c r="B86" s="82"/>
      <c r="C86" s="82" t="s">
        <v>61</v>
      </c>
      <c r="D86" s="83" t="s">
        <v>62</v>
      </c>
      <c r="E86" s="67"/>
      <c r="F86" s="67"/>
      <c r="G86" s="67"/>
      <c r="H86" s="84">
        <v>0</v>
      </c>
      <c r="I86" s="67"/>
      <c r="J86" s="85">
        <v>0</v>
      </c>
      <c r="K86" s="85">
        <f>+K87</f>
        <v>50000</v>
      </c>
      <c r="L86" s="85">
        <v>0</v>
      </c>
      <c r="M86" s="85">
        <v>100000</v>
      </c>
      <c r="N86" s="84">
        <v>100000</v>
      </c>
      <c r="O86" s="67"/>
      <c r="P86" s="67"/>
      <c r="Q86" s="84">
        <v>100000</v>
      </c>
      <c r="R86" s="67"/>
      <c r="S86" s="67"/>
      <c r="T86" s="74"/>
      <c r="U86" s="67"/>
    </row>
    <row r="87" spans="2:21" x14ac:dyDescent="0.2">
      <c r="B87" s="82"/>
      <c r="C87" s="82" t="s">
        <v>187</v>
      </c>
      <c r="D87" s="83" t="s">
        <v>3</v>
      </c>
      <c r="E87" s="67"/>
      <c r="F87" s="67"/>
      <c r="G87" s="67"/>
      <c r="H87" s="84">
        <v>0</v>
      </c>
      <c r="I87" s="67"/>
      <c r="J87" s="85">
        <v>0</v>
      </c>
      <c r="K87" s="85">
        <f>+K88</f>
        <v>50000</v>
      </c>
      <c r="L87" s="85">
        <v>0</v>
      </c>
      <c r="M87" s="85">
        <v>100000</v>
      </c>
      <c r="N87" s="84">
        <v>100000</v>
      </c>
      <c r="O87" s="67"/>
      <c r="P87" s="67"/>
      <c r="Q87" s="84">
        <v>100000</v>
      </c>
      <c r="R87" s="67"/>
      <c r="S87" s="67"/>
      <c r="T87" s="74"/>
      <c r="U87" s="67"/>
    </row>
    <row r="88" spans="2:21" x14ac:dyDescent="0.2">
      <c r="B88" s="82"/>
      <c r="C88" s="82" t="s">
        <v>194</v>
      </c>
      <c r="D88" s="83" t="s">
        <v>195</v>
      </c>
      <c r="E88" s="67"/>
      <c r="F88" s="67"/>
      <c r="G88" s="67"/>
      <c r="H88" s="84">
        <v>0</v>
      </c>
      <c r="I88" s="67"/>
      <c r="J88" s="85">
        <v>0</v>
      </c>
      <c r="K88" s="85">
        <v>50000</v>
      </c>
      <c r="L88" s="85">
        <v>0</v>
      </c>
      <c r="M88" s="85">
        <v>100000</v>
      </c>
      <c r="N88" s="84">
        <v>100000</v>
      </c>
      <c r="O88" s="67"/>
      <c r="P88" s="67"/>
      <c r="Q88" s="84">
        <v>100000</v>
      </c>
      <c r="R88" s="67"/>
      <c r="S88" s="67"/>
      <c r="T88" s="74"/>
      <c r="U88" s="67"/>
    </row>
    <row r="89" spans="2:21" x14ac:dyDescent="0.2">
      <c r="B89" s="82"/>
      <c r="C89" s="82" t="s">
        <v>124</v>
      </c>
      <c r="D89" s="83" t="s">
        <v>125</v>
      </c>
      <c r="E89" s="67"/>
      <c r="F89" s="67"/>
      <c r="G89" s="67"/>
      <c r="H89" s="84">
        <v>0</v>
      </c>
      <c r="I89" s="67"/>
      <c r="J89" s="85">
        <v>0</v>
      </c>
      <c r="K89" s="85">
        <f>+K90</f>
        <v>0</v>
      </c>
      <c r="L89" s="85">
        <v>0</v>
      </c>
      <c r="M89" s="85">
        <v>6650</v>
      </c>
      <c r="N89" s="84">
        <v>6650</v>
      </c>
      <c r="O89" s="67"/>
      <c r="P89" s="67"/>
      <c r="Q89" s="84">
        <v>6650</v>
      </c>
      <c r="R89" s="67"/>
      <c r="S89" s="67"/>
      <c r="T89" s="74"/>
      <c r="U89" s="67"/>
    </row>
    <row r="90" spans="2:21" x14ac:dyDescent="0.2">
      <c r="B90" s="82"/>
      <c r="C90" s="82" t="s">
        <v>187</v>
      </c>
      <c r="D90" s="83" t="s">
        <v>3</v>
      </c>
      <c r="E90" s="67"/>
      <c r="F90" s="67"/>
      <c r="G90" s="67"/>
      <c r="H90" s="84">
        <v>0</v>
      </c>
      <c r="I90" s="67"/>
      <c r="J90" s="85">
        <v>0</v>
      </c>
      <c r="K90" s="85">
        <f>+K91</f>
        <v>0</v>
      </c>
      <c r="L90" s="85">
        <v>0</v>
      </c>
      <c r="M90" s="85">
        <v>6650</v>
      </c>
      <c r="N90" s="84">
        <v>6650</v>
      </c>
      <c r="O90" s="67"/>
      <c r="P90" s="67"/>
      <c r="Q90" s="84">
        <v>6650</v>
      </c>
      <c r="R90" s="67"/>
      <c r="S90" s="67"/>
      <c r="T90" s="74"/>
      <c r="U90" s="67"/>
    </row>
    <row r="91" spans="2:21" x14ac:dyDescent="0.2">
      <c r="B91" s="82"/>
      <c r="C91" s="82" t="s">
        <v>188</v>
      </c>
      <c r="D91" s="83" t="s">
        <v>189</v>
      </c>
      <c r="E91" s="67"/>
      <c r="F91" s="67"/>
      <c r="G91" s="67"/>
      <c r="H91" s="84">
        <v>0</v>
      </c>
      <c r="I91" s="67"/>
      <c r="J91" s="85">
        <v>0</v>
      </c>
      <c r="K91" s="85">
        <v>0</v>
      </c>
      <c r="L91" s="85">
        <v>0</v>
      </c>
      <c r="M91" s="85">
        <v>6650</v>
      </c>
      <c r="N91" s="84">
        <v>6650</v>
      </c>
      <c r="O91" s="67"/>
      <c r="P91" s="67"/>
      <c r="Q91" s="84">
        <v>6650</v>
      </c>
      <c r="R91" s="67"/>
      <c r="S91" s="67"/>
      <c r="T91" s="74"/>
      <c r="U91" s="67"/>
    </row>
    <row r="92" spans="2:21" ht="22.5" x14ac:dyDescent="0.2">
      <c r="B92" s="82"/>
      <c r="C92" s="82" t="s">
        <v>128</v>
      </c>
      <c r="D92" s="83" t="s">
        <v>129</v>
      </c>
      <c r="E92" s="67"/>
      <c r="F92" s="67"/>
      <c r="G92" s="67"/>
      <c r="H92" s="84">
        <v>0</v>
      </c>
      <c r="I92" s="67"/>
      <c r="J92" s="85">
        <v>0</v>
      </c>
      <c r="K92" s="85">
        <f>+K93+K103</f>
        <v>0</v>
      </c>
      <c r="L92" s="85">
        <v>0</v>
      </c>
      <c r="M92" s="85">
        <v>838734.88</v>
      </c>
      <c r="N92" s="84">
        <v>664334.88</v>
      </c>
      <c r="O92" s="67"/>
      <c r="P92" s="67"/>
      <c r="Q92" s="84">
        <v>650934.88</v>
      </c>
      <c r="R92" s="67"/>
      <c r="S92" s="67"/>
      <c r="T92" s="74"/>
      <c r="U92" s="67"/>
    </row>
    <row r="93" spans="2:21" ht="33.75" x14ac:dyDescent="0.2">
      <c r="B93" s="82"/>
      <c r="C93" s="82" t="s">
        <v>130</v>
      </c>
      <c r="D93" s="83" t="s">
        <v>131</v>
      </c>
      <c r="E93" s="67"/>
      <c r="F93" s="67"/>
      <c r="G93" s="67"/>
      <c r="H93" s="84">
        <v>0</v>
      </c>
      <c r="I93" s="67"/>
      <c r="J93" s="85">
        <v>0</v>
      </c>
      <c r="K93" s="85">
        <f>+K94+K97+K100</f>
        <v>0</v>
      </c>
      <c r="L93" s="85">
        <v>0</v>
      </c>
      <c r="M93" s="85">
        <v>247534.88</v>
      </c>
      <c r="N93" s="84">
        <v>245534.88</v>
      </c>
      <c r="O93" s="67"/>
      <c r="P93" s="67"/>
      <c r="Q93" s="84">
        <v>244534.88</v>
      </c>
      <c r="R93" s="67"/>
      <c r="S93" s="67"/>
      <c r="T93" s="74"/>
      <c r="U93" s="67"/>
    </row>
    <row r="94" spans="2:21" x14ac:dyDescent="0.2">
      <c r="B94" s="82"/>
      <c r="C94" s="82" t="s">
        <v>61</v>
      </c>
      <c r="D94" s="83" t="s">
        <v>62</v>
      </c>
      <c r="E94" s="67"/>
      <c r="F94" s="67"/>
      <c r="G94" s="67"/>
      <c r="H94" s="84">
        <v>0</v>
      </c>
      <c r="I94" s="67"/>
      <c r="J94" s="85">
        <v>0</v>
      </c>
      <c r="K94" s="85">
        <v>0</v>
      </c>
      <c r="L94" s="85">
        <v>0</v>
      </c>
      <c r="M94" s="85">
        <v>84000</v>
      </c>
      <c r="N94" s="84">
        <v>82000</v>
      </c>
      <c r="O94" s="67"/>
      <c r="P94" s="67"/>
      <c r="Q94" s="84">
        <v>81000</v>
      </c>
      <c r="R94" s="67"/>
      <c r="S94" s="67"/>
      <c r="T94" s="74"/>
      <c r="U94" s="67"/>
    </row>
    <row r="95" spans="2:21" x14ac:dyDescent="0.2">
      <c r="B95" s="82"/>
      <c r="C95" s="82" t="s">
        <v>187</v>
      </c>
      <c r="D95" s="83" t="s">
        <v>3</v>
      </c>
      <c r="E95" s="67"/>
      <c r="F95" s="67"/>
      <c r="G95" s="67"/>
      <c r="H95" s="84">
        <v>0</v>
      </c>
      <c r="I95" s="67"/>
      <c r="J95" s="85">
        <v>0</v>
      </c>
      <c r="K95" s="85">
        <v>0</v>
      </c>
      <c r="L95" s="85">
        <v>0</v>
      </c>
      <c r="M95" s="85">
        <v>84000</v>
      </c>
      <c r="N95" s="84">
        <v>82000</v>
      </c>
      <c r="O95" s="67"/>
      <c r="P95" s="67"/>
      <c r="Q95" s="84">
        <v>81000</v>
      </c>
      <c r="R95" s="67"/>
      <c r="S95" s="67"/>
      <c r="T95" s="74"/>
      <c r="U95" s="67"/>
    </row>
    <row r="96" spans="2:21" x14ac:dyDescent="0.2">
      <c r="B96" s="82"/>
      <c r="C96" s="82" t="s">
        <v>194</v>
      </c>
      <c r="D96" s="83" t="s">
        <v>195</v>
      </c>
      <c r="E96" s="67"/>
      <c r="F96" s="67"/>
      <c r="G96" s="67"/>
      <c r="H96" s="84">
        <v>0</v>
      </c>
      <c r="I96" s="67"/>
      <c r="J96" s="85">
        <v>0</v>
      </c>
      <c r="K96" s="85">
        <v>0</v>
      </c>
      <c r="L96" s="85">
        <v>0</v>
      </c>
      <c r="M96" s="85">
        <v>84000</v>
      </c>
      <c r="N96" s="84">
        <v>82000</v>
      </c>
      <c r="O96" s="67"/>
      <c r="P96" s="67"/>
      <c r="Q96" s="84">
        <v>81000</v>
      </c>
      <c r="R96" s="67"/>
      <c r="S96" s="67"/>
      <c r="T96" s="74"/>
      <c r="U96" s="67"/>
    </row>
    <row r="97" spans="2:21" x14ac:dyDescent="0.2">
      <c r="B97" s="82"/>
      <c r="C97" s="82" t="s">
        <v>132</v>
      </c>
      <c r="D97" s="83" t="s">
        <v>133</v>
      </c>
      <c r="E97" s="67"/>
      <c r="F97" s="67"/>
      <c r="G97" s="67"/>
      <c r="H97" s="84">
        <v>0</v>
      </c>
      <c r="I97" s="67"/>
      <c r="J97" s="85">
        <v>0</v>
      </c>
      <c r="K97" s="85">
        <v>0</v>
      </c>
      <c r="L97" s="85">
        <v>0</v>
      </c>
      <c r="M97" s="85">
        <v>81734.880000000005</v>
      </c>
      <c r="N97" s="84">
        <v>81734.880000000005</v>
      </c>
      <c r="O97" s="67"/>
      <c r="P97" s="67"/>
      <c r="Q97" s="84">
        <v>81734.880000000005</v>
      </c>
      <c r="R97" s="67"/>
      <c r="S97" s="67"/>
      <c r="T97" s="74"/>
      <c r="U97" s="67"/>
    </row>
    <row r="98" spans="2:21" x14ac:dyDescent="0.2">
      <c r="B98" s="82"/>
      <c r="C98" s="82" t="s">
        <v>187</v>
      </c>
      <c r="D98" s="83" t="s">
        <v>3</v>
      </c>
      <c r="E98" s="67"/>
      <c r="F98" s="67"/>
      <c r="G98" s="67"/>
      <c r="H98" s="84">
        <v>0</v>
      </c>
      <c r="I98" s="67"/>
      <c r="J98" s="85">
        <v>0</v>
      </c>
      <c r="K98" s="85">
        <v>0</v>
      </c>
      <c r="L98" s="85">
        <v>0</v>
      </c>
      <c r="M98" s="85">
        <v>81734.880000000005</v>
      </c>
      <c r="N98" s="84">
        <v>81734.880000000005</v>
      </c>
      <c r="O98" s="67"/>
      <c r="P98" s="67"/>
      <c r="Q98" s="84">
        <v>81734.880000000005</v>
      </c>
      <c r="R98" s="67"/>
      <c r="S98" s="67"/>
      <c r="T98" s="74"/>
      <c r="U98" s="67"/>
    </row>
    <row r="99" spans="2:21" x14ac:dyDescent="0.2">
      <c r="B99" s="82"/>
      <c r="C99" s="82" t="s">
        <v>192</v>
      </c>
      <c r="D99" s="83" t="s">
        <v>193</v>
      </c>
      <c r="E99" s="67"/>
      <c r="F99" s="67"/>
      <c r="G99" s="67"/>
      <c r="H99" s="84">
        <v>0</v>
      </c>
      <c r="I99" s="67"/>
      <c r="J99" s="85">
        <v>0</v>
      </c>
      <c r="K99" s="85">
        <v>0</v>
      </c>
      <c r="L99" s="85">
        <v>0</v>
      </c>
      <c r="M99" s="85">
        <v>81734.880000000005</v>
      </c>
      <c r="N99" s="84">
        <v>81734.880000000005</v>
      </c>
      <c r="O99" s="67"/>
      <c r="P99" s="67"/>
      <c r="Q99" s="84">
        <v>81734.880000000005</v>
      </c>
      <c r="R99" s="67"/>
      <c r="S99" s="67"/>
      <c r="T99" s="74"/>
      <c r="U99" s="67"/>
    </row>
    <row r="100" spans="2:21" x14ac:dyDescent="0.2">
      <c r="B100" s="82"/>
      <c r="C100" s="82" t="s">
        <v>90</v>
      </c>
      <c r="D100" s="83" t="s">
        <v>91</v>
      </c>
      <c r="E100" s="67"/>
      <c r="F100" s="67"/>
      <c r="G100" s="67"/>
      <c r="H100" s="84">
        <v>0</v>
      </c>
      <c r="I100" s="67"/>
      <c r="J100" s="85">
        <v>0</v>
      </c>
      <c r="K100" s="85">
        <v>0</v>
      </c>
      <c r="L100" s="85">
        <v>0</v>
      </c>
      <c r="M100" s="85">
        <v>81800</v>
      </c>
      <c r="N100" s="84">
        <v>81800</v>
      </c>
      <c r="O100" s="67"/>
      <c r="P100" s="67"/>
      <c r="Q100" s="84">
        <v>81800</v>
      </c>
      <c r="R100" s="67"/>
      <c r="S100" s="67"/>
      <c r="T100" s="74"/>
      <c r="U100" s="67"/>
    </row>
    <row r="101" spans="2:21" x14ac:dyDescent="0.2">
      <c r="B101" s="82"/>
      <c r="C101" s="82" t="s">
        <v>187</v>
      </c>
      <c r="D101" s="83" t="s">
        <v>3</v>
      </c>
      <c r="E101" s="67"/>
      <c r="F101" s="67"/>
      <c r="G101" s="67"/>
      <c r="H101" s="84">
        <v>0</v>
      </c>
      <c r="I101" s="67"/>
      <c r="J101" s="85">
        <v>0</v>
      </c>
      <c r="K101" s="85">
        <v>0</v>
      </c>
      <c r="L101" s="85">
        <v>0</v>
      </c>
      <c r="M101" s="85">
        <v>81800</v>
      </c>
      <c r="N101" s="84">
        <v>81800</v>
      </c>
      <c r="O101" s="67"/>
      <c r="P101" s="67"/>
      <c r="Q101" s="84">
        <v>81800</v>
      </c>
      <c r="R101" s="67"/>
      <c r="S101" s="67"/>
      <c r="T101" s="74"/>
      <c r="U101" s="67"/>
    </row>
    <row r="102" spans="2:21" x14ac:dyDescent="0.2">
      <c r="B102" s="82"/>
      <c r="C102" s="82" t="s">
        <v>188</v>
      </c>
      <c r="D102" s="83" t="s">
        <v>189</v>
      </c>
      <c r="E102" s="67"/>
      <c r="F102" s="67"/>
      <c r="G102" s="67"/>
      <c r="H102" s="84">
        <v>0</v>
      </c>
      <c r="I102" s="67"/>
      <c r="J102" s="85">
        <v>0</v>
      </c>
      <c r="K102" s="85">
        <v>0</v>
      </c>
      <c r="L102" s="85">
        <v>0</v>
      </c>
      <c r="M102" s="85">
        <v>81800</v>
      </c>
      <c r="N102" s="84">
        <v>81800</v>
      </c>
      <c r="O102" s="67"/>
      <c r="P102" s="67"/>
      <c r="Q102" s="84">
        <v>81800</v>
      </c>
      <c r="R102" s="67"/>
      <c r="S102" s="67"/>
      <c r="T102" s="74"/>
      <c r="U102" s="67"/>
    </row>
    <row r="103" spans="2:21" ht="33.75" x14ac:dyDescent="0.2">
      <c r="B103" s="82"/>
      <c r="C103" s="82" t="s">
        <v>134</v>
      </c>
      <c r="D103" s="83" t="s">
        <v>108</v>
      </c>
      <c r="E103" s="67"/>
      <c r="F103" s="67"/>
      <c r="G103" s="67"/>
      <c r="H103" s="84">
        <v>0</v>
      </c>
      <c r="I103" s="67"/>
      <c r="J103" s="85">
        <v>0</v>
      </c>
      <c r="K103" s="85">
        <f>+K104+K107</f>
        <v>0</v>
      </c>
      <c r="L103" s="85">
        <v>0</v>
      </c>
      <c r="M103" s="85">
        <v>421200</v>
      </c>
      <c r="N103" s="84">
        <v>418800</v>
      </c>
      <c r="O103" s="67"/>
      <c r="P103" s="67"/>
      <c r="Q103" s="84">
        <v>406400</v>
      </c>
      <c r="R103" s="67"/>
      <c r="S103" s="67"/>
      <c r="T103" s="74"/>
      <c r="U103" s="67"/>
    </row>
    <row r="104" spans="2:21" x14ac:dyDescent="0.2">
      <c r="B104" s="82"/>
      <c r="C104" s="82" t="s">
        <v>61</v>
      </c>
      <c r="D104" s="83" t="s">
        <v>62</v>
      </c>
      <c r="E104" s="67"/>
      <c r="F104" s="67"/>
      <c r="G104" s="67"/>
      <c r="H104" s="84">
        <v>0</v>
      </c>
      <c r="I104" s="67"/>
      <c r="J104" s="85">
        <v>0</v>
      </c>
      <c r="K104" s="85">
        <v>0</v>
      </c>
      <c r="L104" s="85">
        <v>0</v>
      </c>
      <c r="M104" s="85">
        <v>93000</v>
      </c>
      <c r="N104" s="84">
        <v>90600</v>
      </c>
      <c r="O104" s="67"/>
      <c r="P104" s="67"/>
      <c r="Q104" s="84">
        <v>87900</v>
      </c>
      <c r="R104" s="67"/>
      <c r="S104" s="67"/>
      <c r="T104" s="74"/>
      <c r="U104" s="67"/>
    </row>
    <row r="105" spans="2:21" x14ac:dyDescent="0.2">
      <c r="B105" s="82"/>
      <c r="C105" s="82" t="s">
        <v>187</v>
      </c>
      <c r="D105" s="83" t="s">
        <v>3</v>
      </c>
      <c r="E105" s="67"/>
      <c r="F105" s="67"/>
      <c r="G105" s="67"/>
      <c r="H105" s="84">
        <v>0</v>
      </c>
      <c r="I105" s="67"/>
      <c r="J105" s="85">
        <v>0</v>
      </c>
      <c r="K105" s="85">
        <v>0</v>
      </c>
      <c r="L105" s="85">
        <v>0</v>
      </c>
      <c r="M105" s="85">
        <v>93000</v>
      </c>
      <c r="N105" s="84">
        <v>90600</v>
      </c>
      <c r="O105" s="67"/>
      <c r="P105" s="67"/>
      <c r="Q105" s="84">
        <v>87900</v>
      </c>
      <c r="R105" s="67"/>
      <c r="S105" s="67"/>
      <c r="T105" s="74"/>
      <c r="U105" s="67"/>
    </row>
    <row r="106" spans="2:21" x14ac:dyDescent="0.2">
      <c r="B106" s="82"/>
      <c r="C106" s="82" t="s">
        <v>194</v>
      </c>
      <c r="D106" s="83" t="s">
        <v>195</v>
      </c>
      <c r="E106" s="67"/>
      <c r="F106" s="67"/>
      <c r="G106" s="67"/>
      <c r="H106" s="84">
        <v>0</v>
      </c>
      <c r="I106" s="67"/>
      <c r="J106" s="85">
        <v>0</v>
      </c>
      <c r="K106" s="85">
        <v>0</v>
      </c>
      <c r="L106" s="85">
        <v>0</v>
      </c>
      <c r="M106" s="85">
        <v>93000</v>
      </c>
      <c r="N106" s="84">
        <v>90600</v>
      </c>
      <c r="O106" s="67"/>
      <c r="P106" s="67"/>
      <c r="Q106" s="84">
        <v>87900</v>
      </c>
      <c r="R106" s="67"/>
      <c r="S106" s="67"/>
      <c r="T106" s="74"/>
      <c r="U106" s="67"/>
    </row>
    <row r="107" spans="2:21" x14ac:dyDescent="0.2">
      <c r="B107" s="82"/>
      <c r="C107" s="82" t="s">
        <v>90</v>
      </c>
      <c r="D107" s="83" t="s">
        <v>91</v>
      </c>
      <c r="E107" s="67"/>
      <c r="F107" s="67"/>
      <c r="G107" s="67"/>
      <c r="H107" s="84">
        <v>0</v>
      </c>
      <c r="I107" s="67"/>
      <c r="J107" s="85">
        <v>0</v>
      </c>
      <c r="K107" s="85">
        <v>0</v>
      </c>
      <c r="L107" s="85">
        <v>0</v>
      </c>
      <c r="M107" s="85">
        <v>328200</v>
      </c>
      <c r="N107" s="84">
        <v>328200</v>
      </c>
      <c r="O107" s="67"/>
      <c r="P107" s="67"/>
      <c r="Q107" s="84">
        <v>318500</v>
      </c>
      <c r="R107" s="67"/>
      <c r="S107" s="67"/>
      <c r="T107" s="74"/>
      <c r="U107" s="67"/>
    </row>
    <row r="108" spans="2:21" x14ac:dyDescent="0.2">
      <c r="B108" s="82"/>
      <c r="C108" s="82" t="s">
        <v>187</v>
      </c>
      <c r="D108" s="83" t="s">
        <v>3</v>
      </c>
      <c r="E108" s="67"/>
      <c r="F108" s="67"/>
      <c r="G108" s="67"/>
      <c r="H108" s="84">
        <v>0</v>
      </c>
      <c r="I108" s="67"/>
      <c r="J108" s="85">
        <v>0</v>
      </c>
      <c r="K108" s="85">
        <v>0</v>
      </c>
      <c r="L108" s="85">
        <v>0</v>
      </c>
      <c r="M108" s="85">
        <v>328200</v>
      </c>
      <c r="N108" s="84">
        <v>328200</v>
      </c>
      <c r="O108" s="67"/>
      <c r="P108" s="67"/>
      <c r="Q108" s="84">
        <v>318500</v>
      </c>
      <c r="R108" s="67"/>
      <c r="S108" s="67"/>
      <c r="T108" s="74"/>
      <c r="U108" s="67"/>
    </row>
    <row r="109" spans="2:21" x14ac:dyDescent="0.2">
      <c r="B109" s="82"/>
      <c r="C109" s="82" t="s">
        <v>188</v>
      </c>
      <c r="D109" s="83" t="s">
        <v>189</v>
      </c>
      <c r="E109" s="67"/>
      <c r="F109" s="67"/>
      <c r="G109" s="67"/>
      <c r="H109" s="84">
        <v>0</v>
      </c>
      <c r="I109" s="67"/>
      <c r="J109" s="85">
        <v>0</v>
      </c>
      <c r="K109" s="85">
        <v>0</v>
      </c>
      <c r="L109" s="85">
        <v>0</v>
      </c>
      <c r="M109" s="85">
        <v>328200</v>
      </c>
      <c r="N109" s="84">
        <v>328200</v>
      </c>
      <c r="O109" s="67"/>
      <c r="P109" s="67"/>
      <c r="Q109" s="84">
        <v>318500</v>
      </c>
      <c r="R109" s="67"/>
      <c r="S109" s="67"/>
      <c r="T109" s="74"/>
      <c r="U109" s="67"/>
    </row>
    <row r="110" spans="2:21" ht="33.75" x14ac:dyDescent="0.2">
      <c r="B110" s="82"/>
      <c r="C110" s="82" t="s">
        <v>135</v>
      </c>
      <c r="D110" s="83" t="s">
        <v>136</v>
      </c>
      <c r="E110" s="67"/>
      <c r="F110" s="67"/>
      <c r="G110" s="67"/>
      <c r="H110" s="84">
        <v>0</v>
      </c>
      <c r="I110" s="67"/>
      <c r="J110" s="85">
        <v>0</v>
      </c>
      <c r="K110" s="85">
        <v>0</v>
      </c>
      <c r="L110" s="85">
        <v>0</v>
      </c>
      <c r="M110" s="85">
        <v>170000</v>
      </c>
      <c r="N110" s="84">
        <v>0</v>
      </c>
      <c r="O110" s="67"/>
      <c r="P110" s="67"/>
      <c r="Q110" s="84">
        <v>0</v>
      </c>
      <c r="R110" s="67"/>
      <c r="S110" s="67"/>
      <c r="T110" s="74"/>
      <c r="U110" s="67"/>
    </row>
    <row r="111" spans="2:21" x14ac:dyDescent="0.2">
      <c r="B111" s="82"/>
      <c r="C111" s="82" t="s">
        <v>105</v>
      </c>
      <c r="D111" s="83" t="s">
        <v>106</v>
      </c>
      <c r="E111" s="67"/>
      <c r="F111" s="67"/>
      <c r="G111" s="67"/>
      <c r="H111" s="84">
        <v>0</v>
      </c>
      <c r="I111" s="67"/>
      <c r="J111" s="85">
        <v>0</v>
      </c>
      <c r="K111" s="85">
        <v>0</v>
      </c>
      <c r="L111" s="85">
        <v>0</v>
      </c>
      <c r="M111" s="85">
        <v>170000</v>
      </c>
      <c r="N111" s="84">
        <v>0</v>
      </c>
      <c r="O111" s="67"/>
      <c r="P111" s="67"/>
      <c r="Q111" s="84">
        <v>0</v>
      </c>
      <c r="R111" s="67"/>
      <c r="S111" s="67"/>
      <c r="T111" s="74"/>
      <c r="U111" s="67"/>
    </row>
    <row r="112" spans="2:21" x14ac:dyDescent="0.2">
      <c r="B112" s="82"/>
      <c r="C112" s="82" t="s">
        <v>187</v>
      </c>
      <c r="D112" s="83" t="s">
        <v>3</v>
      </c>
      <c r="E112" s="67"/>
      <c r="F112" s="67"/>
      <c r="G112" s="67"/>
      <c r="H112" s="84">
        <v>0</v>
      </c>
      <c r="I112" s="67"/>
      <c r="J112" s="85">
        <v>0</v>
      </c>
      <c r="K112" s="85">
        <v>0</v>
      </c>
      <c r="L112" s="85">
        <v>0</v>
      </c>
      <c r="M112" s="85">
        <v>170000</v>
      </c>
      <c r="N112" s="84">
        <v>0</v>
      </c>
      <c r="O112" s="67"/>
      <c r="P112" s="67"/>
      <c r="Q112" s="84">
        <v>0</v>
      </c>
      <c r="R112" s="67"/>
      <c r="S112" s="67"/>
      <c r="T112" s="74"/>
      <c r="U112" s="67"/>
    </row>
    <row r="113" spans="2:21" x14ac:dyDescent="0.2">
      <c r="B113" s="82"/>
      <c r="C113" s="82" t="s">
        <v>194</v>
      </c>
      <c r="D113" s="83" t="s">
        <v>195</v>
      </c>
      <c r="E113" s="67"/>
      <c r="F113" s="67"/>
      <c r="G113" s="67"/>
      <c r="H113" s="84">
        <v>0</v>
      </c>
      <c r="I113" s="67"/>
      <c r="J113" s="85">
        <v>0</v>
      </c>
      <c r="K113" s="85">
        <v>0</v>
      </c>
      <c r="L113" s="85">
        <v>0</v>
      </c>
      <c r="M113" s="85">
        <v>170000</v>
      </c>
      <c r="N113" s="84">
        <v>0</v>
      </c>
      <c r="O113" s="67"/>
      <c r="P113" s="67"/>
      <c r="Q113" s="84">
        <v>0</v>
      </c>
      <c r="R113" s="67"/>
      <c r="S113" s="67"/>
      <c r="T113" s="74"/>
      <c r="U113" s="67"/>
    </row>
    <row r="114" spans="2:21" ht="22.5" x14ac:dyDescent="0.2">
      <c r="B114" s="82"/>
      <c r="C114" s="82" t="s">
        <v>137</v>
      </c>
      <c r="D114" s="83" t="s">
        <v>138</v>
      </c>
      <c r="E114" s="67"/>
      <c r="F114" s="67"/>
      <c r="G114" s="67"/>
      <c r="H114" s="84">
        <v>6982143.0800000001</v>
      </c>
      <c r="I114" s="67"/>
      <c r="J114" s="85">
        <v>0</v>
      </c>
      <c r="K114" s="85">
        <f>+K115+K148</f>
        <v>8088677.1500000004</v>
      </c>
      <c r="L114" s="85">
        <v>6982143.0800000001</v>
      </c>
      <c r="M114" s="85">
        <v>7762132.6399999997</v>
      </c>
      <c r="N114" s="84">
        <v>7762132.6399999997</v>
      </c>
      <c r="O114" s="67"/>
      <c r="P114" s="67"/>
      <c r="Q114" s="84">
        <v>7762132.6399999997</v>
      </c>
      <c r="R114" s="67"/>
      <c r="S114" s="67"/>
      <c r="T114" s="74"/>
      <c r="U114" s="67"/>
    </row>
    <row r="115" spans="2:21" ht="33.75" x14ac:dyDescent="0.2">
      <c r="B115" s="82"/>
      <c r="C115" s="82" t="s">
        <v>139</v>
      </c>
      <c r="D115" s="83" t="s">
        <v>230</v>
      </c>
      <c r="E115" s="67"/>
      <c r="F115" s="67"/>
      <c r="G115" s="67"/>
      <c r="H115" s="84">
        <v>6975493.0800000001</v>
      </c>
      <c r="I115" s="67"/>
      <c r="J115" s="85">
        <v>0</v>
      </c>
      <c r="K115" s="85">
        <f>+K116+K119+K122+K126+K130+K133+K136+K139+K142+K145</f>
        <v>8082027.1500000004</v>
      </c>
      <c r="L115" s="85">
        <v>6975493.0800000001</v>
      </c>
      <c r="M115" s="85">
        <v>7762132.6399999997</v>
      </c>
      <c r="N115" s="84">
        <v>7762132.6399999997</v>
      </c>
      <c r="O115" s="67"/>
      <c r="P115" s="67"/>
      <c r="Q115" s="84">
        <v>7762132.6399999997</v>
      </c>
      <c r="R115" s="67"/>
      <c r="S115" s="67"/>
      <c r="T115" s="74"/>
      <c r="U115" s="67"/>
    </row>
    <row r="116" spans="2:21" x14ac:dyDescent="0.2">
      <c r="B116" s="82"/>
      <c r="C116" s="82" t="s">
        <v>132</v>
      </c>
      <c r="D116" s="83" t="s">
        <v>133</v>
      </c>
      <c r="E116" s="67"/>
      <c r="F116" s="67"/>
      <c r="G116" s="67"/>
      <c r="H116" s="84">
        <v>0</v>
      </c>
      <c r="I116" s="67"/>
      <c r="J116" s="85">
        <v>0</v>
      </c>
      <c r="K116" s="85">
        <f>+K117</f>
        <v>0</v>
      </c>
      <c r="L116" s="85">
        <v>0</v>
      </c>
      <c r="M116" s="85">
        <v>3339803</v>
      </c>
      <c r="N116" s="84">
        <v>3339803</v>
      </c>
      <c r="O116" s="67"/>
      <c r="P116" s="67"/>
      <c r="Q116" s="84">
        <v>3339803</v>
      </c>
      <c r="R116" s="67"/>
      <c r="S116" s="67"/>
      <c r="T116" s="74"/>
      <c r="U116" s="67"/>
    </row>
    <row r="117" spans="2:21" x14ac:dyDescent="0.2">
      <c r="B117" s="82"/>
      <c r="C117" s="82" t="s">
        <v>187</v>
      </c>
      <c r="D117" s="83" t="s">
        <v>3</v>
      </c>
      <c r="E117" s="67"/>
      <c r="F117" s="67"/>
      <c r="G117" s="67"/>
      <c r="H117" s="84">
        <v>0</v>
      </c>
      <c r="I117" s="67"/>
      <c r="J117" s="85">
        <v>0</v>
      </c>
      <c r="K117" s="85">
        <f>+K118</f>
        <v>0</v>
      </c>
      <c r="L117" s="85">
        <v>0</v>
      </c>
      <c r="M117" s="85">
        <v>3339803</v>
      </c>
      <c r="N117" s="84">
        <v>3339803</v>
      </c>
      <c r="O117" s="67"/>
      <c r="P117" s="67"/>
      <c r="Q117" s="84">
        <v>3339803</v>
      </c>
      <c r="R117" s="67"/>
      <c r="S117" s="67"/>
      <c r="T117" s="74"/>
      <c r="U117" s="67"/>
    </row>
    <row r="118" spans="2:21" x14ac:dyDescent="0.2">
      <c r="B118" s="82"/>
      <c r="C118" s="82" t="s">
        <v>192</v>
      </c>
      <c r="D118" s="83" t="s">
        <v>193</v>
      </c>
      <c r="E118" s="67"/>
      <c r="F118" s="67"/>
      <c r="G118" s="67"/>
      <c r="H118" s="84">
        <v>0</v>
      </c>
      <c r="I118" s="67"/>
      <c r="J118" s="85">
        <v>0</v>
      </c>
      <c r="K118" s="85">
        <v>0</v>
      </c>
      <c r="L118" s="85">
        <v>0</v>
      </c>
      <c r="M118" s="85">
        <v>3339803</v>
      </c>
      <c r="N118" s="84">
        <v>3339803</v>
      </c>
      <c r="O118" s="67"/>
      <c r="P118" s="67"/>
      <c r="Q118" s="84">
        <v>3339803</v>
      </c>
      <c r="R118" s="67"/>
      <c r="S118" s="67"/>
      <c r="T118" s="74"/>
      <c r="U118" s="67"/>
    </row>
    <row r="119" spans="2:21" x14ac:dyDescent="0.2">
      <c r="B119" s="82"/>
      <c r="C119" s="82" t="s">
        <v>101</v>
      </c>
      <c r="D119" s="83" t="s">
        <v>102</v>
      </c>
      <c r="E119" s="67"/>
      <c r="F119" s="67"/>
      <c r="G119" s="67"/>
      <c r="H119" s="84">
        <v>3151756.56</v>
      </c>
      <c r="I119" s="67"/>
      <c r="J119" s="85">
        <v>0</v>
      </c>
      <c r="K119" s="85">
        <f>+K120</f>
        <v>3239708.62</v>
      </c>
      <c r="L119" s="85">
        <v>3151756.56</v>
      </c>
      <c r="M119" s="85">
        <v>0</v>
      </c>
      <c r="N119" s="84">
        <v>0</v>
      </c>
      <c r="O119" s="67"/>
      <c r="P119" s="67"/>
      <c r="Q119" s="84">
        <v>0</v>
      </c>
      <c r="R119" s="67"/>
      <c r="S119" s="67"/>
      <c r="T119" s="74"/>
      <c r="U119" s="67"/>
    </row>
    <row r="120" spans="2:21" x14ac:dyDescent="0.2">
      <c r="B120" s="82"/>
      <c r="C120" s="82" t="s">
        <v>187</v>
      </c>
      <c r="D120" s="83" t="s">
        <v>3</v>
      </c>
      <c r="E120" s="67"/>
      <c r="F120" s="67"/>
      <c r="G120" s="67"/>
      <c r="H120" s="84">
        <v>3151756.56</v>
      </c>
      <c r="I120" s="67"/>
      <c r="J120" s="85">
        <v>0</v>
      </c>
      <c r="K120" s="85">
        <f>+K121</f>
        <v>3239708.62</v>
      </c>
      <c r="L120" s="85">
        <v>3151756.56</v>
      </c>
      <c r="M120" s="85">
        <v>0</v>
      </c>
      <c r="N120" s="84">
        <v>0</v>
      </c>
      <c r="O120" s="67"/>
      <c r="P120" s="67"/>
      <c r="Q120" s="84">
        <v>0</v>
      </c>
      <c r="R120" s="67"/>
      <c r="S120" s="67"/>
      <c r="T120" s="74"/>
      <c r="U120" s="67"/>
    </row>
    <row r="121" spans="2:21" x14ac:dyDescent="0.2">
      <c r="B121" s="82"/>
      <c r="C121" s="82" t="s">
        <v>192</v>
      </c>
      <c r="D121" s="83" t="s">
        <v>193</v>
      </c>
      <c r="E121" s="67"/>
      <c r="F121" s="67"/>
      <c r="G121" s="67"/>
      <c r="H121" s="84">
        <v>3151756.56</v>
      </c>
      <c r="I121" s="67"/>
      <c r="J121" s="85">
        <v>0</v>
      </c>
      <c r="K121" s="85">
        <v>3239708.62</v>
      </c>
      <c r="L121" s="85">
        <v>3151756.56</v>
      </c>
      <c r="M121" s="85">
        <v>0</v>
      </c>
      <c r="N121" s="84">
        <v>0</v>
      </c>
      <c r="O121" s="67"/>
      <c r="P121" s="67"/>
      <c r="Q121" s="84">
        <v>0</v>
      </c>
      <c r="R121" s="67"/>
      <c r="S121" s="67"/>
      <c r="T121" s="74"/>
      <c r="U121" s="67"/>
    </row>
    <row r="122" spans="2:21" x14ac:dyDescent="0.2">
      <c r="B122" s="82"/>
      <c r="C122" s="82" t="s">
        <v>141</v>
      </c>
      <c r="D122" s="83" t="s">
        <v>142</v>
      </c>
      <c r="E122" s="67"/>
      <c r="F122" s="67"/>
      <c r="G122" s="67"/>
      <c r="H122" s="84">
        <v>0</v>
      </c>
      <c r="I122" s="67"/>
      <c r="J122" s="85">
        <v>0</v>
      </c>
      <c r="K122" s="85">
        <f>+K123</f>
        <v>0</v>
      </c>
      <c r="L122" s="85">
        <v>0</v>
      </c>
      <c r="M122" s="85">
        <v>4316801.6399999997</v>
      </c>
      <c r="N122" s="84">
        <v>4316801.6399999997</v>
      </c>
      <c r="O122" s="67"/>
      <c r="P122" s="67"/>
      <c r="Q122" s="84">
        <v>4316801.6399999997</v>
      </c>
      <c r="R122" s="67"/>
      <c r="S122" s="67"/>
      <c r="T122" s="74"/>
      <c r="U122" s="67"/>
    </row>
    <row r="123" spans="2:21" x14ac:dyDescent="0.2">
      <c r="B123" s="82"/>
      <c r="C123" s="82" t="s">
        <v>187</v>
      </c>
      <c r="D123" s="83" t="s">
        <v>3</v>
      </c>
      <c r="E123" s="67"/>
      <c r="F123" s="67"/>
      <c r="G123" s="67"/>
      <c r="H123" s="84">
        <v>0</v>
      </c>
      <c r="I123" s="67"/>
      <c r="J123" s="85">
        <v>0</v>
      </c>
      <c r="K123" s="85">
        <f>+K124+K125</f>
        <v>0</v>
      </c>
      <c r="L123" s="85">
        <v>0</v>
      </c>
      <c r="M123" s="85">
        <v>4316801.6399999997</v>
      </c>
      <c r="N123" s="84">
        <v>4316801.6399999997</v>
      </c>
      <c r="O123" s="67"/>
      <c r="P123" s="67"/>
      <c r="Q123" s="84">
        <v>4316801.6399999997</v>
      </c>
      <c r="R123" s="67"/>
      <c r="S123" s="67"/>
      <c r="T123" s="74"/>
      <c r="U123" s="67"/>
    </row>
    <row r="124" spans="2:21" x14ac:dyDescent="0.2">
      <c r="B124" s="82"/>
      <c r="C124" s="82" t="s">
        <v>190</v>
      </c>
      <c r="D124" s="83" t="s">
        <v>191</v>
      </c>
      <c r="E124" s="67"/>
      <c r="F124" s="67"/>
      <c r="G124" s="67"/>
      <c r="H124" s="84">
        <v>0</v>
      </c>
      <c r="I124" s="67"/>
      <c r="J124" s="85">
        <v>0</v>
      </c>
      <c r="K124" s="85">
        <v>0</v>
      </c>
      <c r="L124" s="85">
        <v>0</v>
      </c>
      <c r="M124" s="85">
        <v>600000</v>
      </c>
      <c r="N124" s="84">
        <v>600000</v>
      </c>
      <c r="O124" s="67"/>
      <c r="P124" s="67"/>
      <c r="Q124" s="84">
        <v>600000</v>
      </c>
      <c r="R124" s="67"/>
      <c r="S124" s="67"/>
      <c r="T124" s="74"/>
      <c r="U124" s="67"/>
    </row>
    <row r="125" spans="2:21" x14ac:dyDescent="0.2">
      <c r="B125" s="82"/>
      <c r="C125" s="82" t="s">
        <v>194</v>
      </c>
      <c r="D125" s="83" t="s">
        <v>195</v>
      </c>
      <c r="E125" s="67"/>
      <c r="F125" s="67"/>
      <c r="G125" s="67"/>
      <c r="H125" s="84">
        <v>0</v>
      </c>
      <c r="I125" s="67"/>
      <c r="J125" s="85">
        <v>0</v>
      </c>
      <c r="K125" s="85">
        <v>0</v>
      </c>
      <c r="L125" s="85">
        <v>0</v>
      </c>
      <c r="M125" s="85">
        <v>3716801.64</v>
      </c>
      <c r="N125" s="84">
        <v>3716801.64</v>
      </c>
      <c r="O125" s="67"/>
      <c r="P125" s="67"/>
      <c r="Q125" s="84">
        <v>3716801.64</v>
      </c>
      <c r="R125" s="67"/>
      <c r="S125" s="67"/>
      <c r="T125" s="74"/>
      <c r="U125" s="67"/>
    </row>
    <row r="126" spans="2:21" x14ac:dyDescent="0.2">
      <c r="B126" s="82"/>
      <c r="C126" s="82" t="s">
        <v>143</v>
      </c>
      <c r="D126" s="83" t="s">
        <v>144</v>
      </c>
      <c r="E126" s="67"/>
      <c r="F126" s="67"/>
      <c r="G126" s="67"/>
      <c r="H126" s="84">
        <v>3617356.56</v>
      </c>
      <c r="I126" s="67"/>
      <c r="J126" s="85">
        <v>0</v>
      </c>
      <c r="K126" s="85">
        <f>+K127</f>
        <v>4715774.04</v>
      </c>
      <c r="L126" s="85">
        <v>3617356.56</v>
      </c>
      <c r="M126" s="85">
        <v>0</v>
      </c>
      <c r="N126" s="84">
        <v>0</v>
      </c>
      <c r="O126" s="67"/>
      <c r="P126" s="67"/>
      <c r="Q126" s="84">
        <v>0</v>
      </c>
      <c r="R126" s="67"/>
      <c r="S126" s="67"/>
      <c r="T126" s="74"/>
      <c r="U126" s="67"/>
    </row>
    <row r="127" spans="2:21" x14ac:dyDescent="0.2">
      <c r="B127" s="82"/>
      <c r="C127" s="82" t="s">
        <v>187</v>
      </c>
      <c r="D127" s="83" t="s">
        <v>3</v>
      </c>
      <c r="E127" s="67"/>
      <c r="F127" s="67"/>
      <c r="G127" s="67"/>
      <c r="H127" s="84">
        <v>3617356.56</v>
      </c>
      <c r="I127" s="67"/>
      <c r="J127" s="85">
        <v>0</v>
      </c>
      <c r="K127" s="85">
        <f>+K128+K129</f>
        <v>4715774.04</v>
      </c>
      <c r="L127" s="85">
        <v>3617356.56</v>
      </c>
      <c r="M127" s="85">
        <v>0</v>
      </c>
      <c r="N127" s="84">
        <v>0</v>
      </c>
      <c r="O127" s="67"/>
      <c r="P127" s="67"/>
      <c r="Q127" s="84">
        <v>0</v>
      </c>
      <c r="R127" s="67"/>
      <c r="S127" s="67"/>
      <c r="T127" s="74"/>
      <c r="U127" s="67"/>
    </row>
    <row r="128" spans="2:21" x14ac:dyDescent="0.2">
      <c r="B128" s="82"/>
      <c r="C128" s="82" t="s">
        <v>190</v>
      </c>
      <c r="D128" s="83" t="s">
        <v>191</v>
      </c>
      <c r="E128" s="67"/>
      <c r="F128" s="67"/>
      <c r="G128" s="67"/>
      <c r="H128" s="84">
        <v>465600</v>
      </c>
      <c r="I128" s="67"/>
      <c r="J128" s="85">
        <v>0</v>
      </c>
      <c r="K128" s="85">
        <v>519396.88</v>
      </c>
      <c r="L128" s="85">
        <v>465600</v>
      </c>
      <c r="M128" s="85">
        <v>0</v>
      </c>
      <c r="N128" s="84">
        <v>0</v>
      </c>
      <c r="O128" s="67"/>
      <c r="P128" s="67"/>
      <c r="Q128" s="84">
        <v>0</v>
      </c>
      <c r="R128" s="67"/>
      <c r="S128" s="67"/>
      <c r="T128" s="74"/>
      <c r="U128" s="67"/>
    </row>
    <row r="129" spans="2:21" x14ac:dyDescent="0.2">
      <c r="B129" s="82"/>
      <c r="C129" s="82" t="s">
        <v>194</v>
      </c>
      <c r="D129" s="83" t="s">
        <v>195</v>
      </c>
      <c r="E129" s="67"/>
      <c r="F129" s="67"/>
      <c r="G129" s="67"/>
      <c r="H129" s="84">
        <v>3151756.56</v>
      </c>
      <c r="I129" s="67"/>
      <c r="J129" s="85">
        <v>0</v>
      </c>
      <c r="K129" s="85">
        <v>4196377.16</v>
      </c>
      <c r="L129" s="85">
        <v>3151756.56</v>
      </c>
      <c r="M129" s="85">
        <v>0</v>
      </c>
      <c r="N129" s="84">
        <v>0</v>
      </c>
      <c r="O129" s="67"/>
      <c r="P129" s="67"/>
      <c r="Q129" s="84">
        <v>0</v>
      </c>
      <c r="R129" s="67"/>
      <c r="S129" s="67"/>
      <c r="T129" s="74"/>
      <c r="U129" s="67"/>
    </row>
    <row r="130" spans="2:21" x14ac:dyDescent="0.2">
      <c r="B130" s="82"/>
      <c r="C130" s="82" t="s">
        <v>145</v>
      </c>
      <c r="D130" s="83" t="s">
        <v>146</v>
      </c>
      <c r="E130" s="67"/>
      <c r="F130" s="67"/>
      <c r="G130" s="67"/>
      <c r="H130" s="84">
        <v>0</v>
      </c>
      <c r="I130" s="67"/>
      <c r="J130" s="85">
        <v>0</v>
      </c>
      <c r="K130" s="85">
        <f>+K131</f>
        <v>0</v>
      </c>
      <c r="L130" s="85">
        <v>0</v>
      </c>
      <c r="M130" s="85">
        <v>105000</v>
      </c>
      <c r="N130" s="84">
        <v>105000</v>
      </c>
      <c r="O130" s="67"/>
      <c r="P130" s="67"/>
      <c r="Q130" s="84">
        <v>105000</v>
      </c>
      <c r="R130" s="67"/>
      <c r="S130" s="67"/>
      <c r="T130" s="74"/>
      <c r="U130" s="67"/>
    </row>
    <row r="131" spans="2:21" x14ac:dyDescent="0.2">
      <c r="B131" s="82"/>
      <c r="C131" s="82" t="s">
        <v>187</v>
      </c>
      <c r="D131" s="83" t="s">
        <v>3</v>
      </c>
      <c r="E131" s="67"/>
      <c r="F131" s="67"/>
      <c r="G131" s="67"/>
      <c r="H131" s="84">
        <v>0</v>
      </c>
      <c r="I131" s="67"/>
      <c r="J131" s="85">
        <v>0</v>
      </c>
      <c r="K131" s="85">
        <v>0</v>
      </c>
      <c r="L131" s="85">
        <v>0</v>
      </c>
      <c r="M131" s="85">
        <v>105000</v>
      </c>
      <c r="N131" s="84">
        <v>105000</v>
      </c>
      <c r="O131" s="67"/>
      <c r="P131" s="67"/>
      <c r="Q131" s="84">
        <v>105000</v>
      </c>
      <c r="R131" s="67"/>
      <c r="S131" s="67"/>
      <c r="T131" s="74"/>
      <c r="U131" s="67"/>
    </row>
    <row r="132" spans="2:21" x14ac:dyDescent="0.2">
      <c r="B132" s="82"/>
      <c r="C132" s="82" t="s">
        <v>188</v>
      </c>
      <c r="D132" s="83" t="s">
        <v>189</v>
      </c>
      <c r="E132" s="67"/>
      <c r="F132" s="67"/>
      <c r="G132" s="67"/>
      <c r="H132" s="84">
        <v>0</v>
      </c>
      <c r="I132" s="67"/>
      <c r="J132" s="85">
        <v>0</v>
      </c>
      <c r="K132" s="85">
        <v>0</v>
      </c>
      <c r="L132" s="85">
        <v>0</v>
      </c>
      <c r="M132" s="85">
        <v>105000</v>
      </c>
      <c r="N132" s="84">
        <v>105000</v>
      </c>
      <c r="O132" s="67"/>
      <c r="P132" s="67"/>
      <c r="Q132" s="84">
        <v>105000</v>
      </c>
      <c r="R132" s="67"/>
      <c r="S132" s="67"/>
      <c r="T132" s="74"/>
      <c r="U132" s="67"/>
    </row>
    <row r="133" spans="2:21" x14ac:dyDescent="0.2">
      <c r="B133" s="82"/>
      <c r="C133" s="82" t="s">
        <v>147</v>
      </c>
      <c r="D133" s="83" t="s">
        <v>148</v>
      </c>
      <c r="E133" s="67"/>
      <c r="F133" s="67"/>
      <c r="G133" s="67"/>
      <c r="H133" s="84">
        <v>105000</v>
      </c>
      <c r="I133" s="67"/>
      <c r="J133" s="85">
        <v>0</v>
      </c>
      <c r="K133" s="85">
        <f>+K134</f>
        <v>122166.69</v>
      </c>
      <c r="L133" s="85">
        <v>105000</v>
      </c>
      <c r="M133" s="85">
        <v>0</v>
      </c>
      <c r="N133" s="84">
        <v>0</v>
      </c>
      <c r="O133" s="67"/>
      <c r="P133" s="67"/>
      <c r="Q133" s="84">
        <v>0</v>
      </c>
      <c r="R133" s="67"/>
      <c r="S133" s="67"/>
      <c r="T133" s="74"/>
      <c r="U133" s="67"/>
    </row>
    <row r="134" spans="2:21" x14ac:dyDescent="0.2">
      <c r="B134" s="82"/>
      <c r="C134" s="82" t="s">
        <v>187</v>
      </c>
      <c r="D134" s="83" t="s">
        <v>3</v>
      </c>
      <c r="E134" s="67"/>
      <c r="F134" s="67"/>
      <c r="G134" s="67"/>
      <c r="H134" s="84">
        <v>105000</v>
      </c>
      <c r="I134" s="67"/>
      <c r="J134" s="85">
        <v>0</v>
      </c>
      <c r="K134" s="85">
        <f>+K135</f>
        <v>122166.69</v>
      </c>
      <c r="L134" s="85">
        <v>105000</v>
      </c>
      <c r="M134" s="85">
        <v>0</v>
      </c>
      <c r="N134" s="84">
        <v>0</v>
      </c>
      <c r="O134" s="67"/>
      <c r="P134" s="67"/>
      <c r="Q134" s="84">
        <v>0</v>
      </c>
      <c r="R134" s="67"/>
      <c r="S134" s="67"/>
      <c r="T134" s="74"/>
      <c r="U134" s="67"/>
    </row>
    <row r="135" spans="2:21" x14ac:dyDescent="0.2">
      <c r="B135" s="82"/>
      <c r="C135" s="82" t="s">
        <v>188</v>
      </c>
      <c r="D135" s="83" t="s">
        <v>189</v>
      </c>
      <c r="E135" s="67"/>
      <c r="F135" s="67"/>
      <c r="G135" s="67"/>
      <c r="H135" s="84">
        <v>105000</v>
      </c>
      <c r="I135" s="67"/>
      <c r="J135" s="85">
        <v>0</v>
      </c>
      <c r="K135" s="85">
        <v>122166.69</v>
      </c>
      <c r="L135" s="85">
        <v>105000</v>
      </c>
      <c r="M135" s="85">
        <v>0</v>
      </c>
      <c r="N135" s="84">
        <v>0</v>
      </c>
      <c r="O135" s="67"/>
      <c r="P135" s="67"/>
      <c r="Q135" s="84">
        <v>0</v>
      </c>
      <c r="R135" s="67"/>
      <c r="S135" s="67"/>
      <c r="T135" s="74"/>
      <c r="U135" s="67"/>
    </row>
    <row r="136" spans="2:21" x14ac:dyDescent="0.2">
      <c r="B136" s="82"/>
      <c r="C136" s="82" t="s">
        <v>149</v>
      </c>
      <c r="D136" s="83" t="s">
        <v>150</v>
      </c>
      <c r="E136" s="67"/>
      <c r="F136" s="67"/>
      <c r="G136" s="67"/>
      <c r="H136" s="84">
        <v>0</v>
      </c>
      <c r="I136" s="67"/>
      <c r="J136" s="85">
        <v>0</v>
      </c>
      <c r="K136" s="85">
        <f>+K137</f>
        <v>4097.8</v>
      </c>
      <c r="L136" s="85">
        <v>0</v>
      </c>
      <c r="M136" s="85">
        <v>0</v>
      </c>
      <c r="N136" s="84">
        <v>0</v>
      </c>
      <c r="O136" s="67"/>
      <c r="P136" s="67"/>
      <c r="Q136" s="84">
        <v>0</v>
      </c>
      <c r="R136" s="67"/>
      <c r="S136" s="67"/>
      <c r="T136" s="74"/>
      <c r="U136" s="67"/>
    </row>
    <row r="137" spans="2:21" x14ac:dyDescent="0.2">
      <c r="B137" s="82"/>
      <c r="C137" s="82" t="s">
        <v>187</v>
      </c>
      <c r="D137" s="83" t="s">
        <v>3</v>
      </c>
      <c r="E137" s="67"/>
      <c r="F137" s="67"/>
      <c r="G137" s="67"/>
      <c r="H137" s="84">
        <v>0</v>
      </c>
      <c r="I137" s="67"/>
      <c r="J137" s="85">
        <v>0</v>
      </c>
      <c r="K137" s="85">
        <f>+K138</f>
        <v>4097.8</v>
      </c>
      <c r="L137" s="85">
        <v>0</v>
      </c>
      <c r="M137" s="85">
        <v>0</v>
      </c>
      <c r="N137" s="84">
        <v>0</v>
      </c>
      <c r="O137" s="67"/>
      <c r="P137" s="67"/>
      <c r="Q137" s="84">
        <v>0</v>
      </c>
      <c r="R137" s="67"/>
      <c r="S137" s="67"/>
      <c r="T137" s="74"/>
      <c r="U137" s="67"/>
    </row>
    <row r="138" spans="2:21" x14ac:dyDescent="0.2">
      <c r="B138" s="82"/>
      <c r="C138" s="82" t="s">
        <v>192</v>
      </c>
      <c r="D138" s="83" t="s">
        <v>193</v>
      </c>
      <c r="E138" s="67"/>
      <c r="F138" s="67"/>
      <c r="G138" s="67"/>
      <c r="H138" s="84">
        <v>0</v>
      </c>
      <c r="I138" s="67"/>
      <c r="J138" s="85">
        <v>0</v>
      </c>
      <c r="K138" s="85">
        <v>4097.8</v>
      </c>
      <c r="L138" s="85">
        <v>0</v>
      </c>
      <c r="M138" s="85">
        <v>0</v>
      </c>
      <c r="N138" s="84">
        <v>0</v>
      </c>
      <c r="O138" s="67"/>
      <c r="P138" s="67"/>
      <c r="Q138" s="84">
        <v>0</v>
      </c>
      <c r="R138" s="67"/>
      <c r="S138" s="67"/>
      <c r="T138" s="74"/>
      <c r="U138" s="67"/>
    </row>
    <row r="139" spans="2:21" x14ac:dyDescent="0.2">
      <c r="B139" s="82"/>
      <c r="C139" s="82" t="s">
        <v>151</v>
      </c>
      <c r="D139" s="83" t="s">
        <v>152</v>
      </c>
      <c r="E139" s="67"/>
      <c r="F139" s="67"/>
      <c r="G139" s="67"/>
      <c r="H139" s="84">
        <v>101179.96</v>
      </c>
      <c r="I139" s="67"/>
      <c r="J139" s="85">
        <v>0</v>
      </c>
      <c r="K139" s="85">
        <v>0</v>
      </c>
      <c r="L139" s="85">
        <v>101179.96</v>
      </c>
      <c r="M139" s="85">
        <v>0</v>
      </c>
      <c r="N139" s="84">
        <v>0</v>
      </c>
      <c r="O139" s="67"/>
      <c r="P139" s="67"/>
      <c r="Q139" s="84">
        <v>0</v>
      </c>
      <c r="R139" s="67"/>
      <c r="S139" s="67"/>
      <c r="T139" s="74"/>
      <c r="U139" s="67"/>
    </row>
    <row r="140" spans="2:21" x14ac:dyDescent="0.2">
      <c r="B140" s="82"/>
      <c r="C140" s="82" t="s">
        <v>187</v>
      </c>
      <c r="D140" s="83" t="s">
        <v>3</v>
      </c>
      <c r="E140" s="67"/>
      <c r="F140" s="67"/>
      <c r="G140" s="67"/>
      <c r="H140" s="84">
        <v>101179.96</v>
      </c>
      <c r="I140" s="67"/>
      <c r="J140" s="85">
        <v>0</v>
      </c>
      <c r="K140" s="85">
        <v>0</v>
      </c>
      <c r="L140" s="85">
        <v>101179.96</v>
      </c>
      <c r="M140" s="85">
        <v>0</v>
      </c>
      <c r="N140" s="84">
        <v>0</v>
      </c>
      <c r="O140" s="67"/>
      <c r="P140" s="67"/>
      <c r="Q140" s="84">
        <v>0</v>
      </c>
      <c r="R140" s="67"/>
      <c r="S140" s="67"/>
      <c r="T140" s="74"/>
      <c r="U140" s="67"/>
    </row>
    <row r="141" spans="2:21" x14ac:dyDescent="0.2">
      <c r="B141" s="82"/>
      <c r="C141" s="82" t="s">
        <v>192</v>
      </c>
      <c r="D141" s="83" t="s">
        <v>193</v>
      </c>
      <c r="E141" s="67"/>
      <c r="F141" s="67"/>
      <c r="G141" s="67"/>
      <c r="H141" s="84">
        <v>101179.96</v>
      </c>
      <c r="I141" s="67"/>
      <c r="J141" s="85">
        <v>0</v>
      </c>
      <c r="K141" s="85">
        <v>0</v>
      </c>
      <c r="L141" s="85">
        <v>101179.96</v>
      </c>
      <c r="M141" s="85">
        <v>0</v>
      </c>
      <c r="N141" s="84">
        <v>0</v>
      </c>
      <c r="O141" s="67"/>
      <c r="P141" s="67"/>
      <c r="Q141" s="84">
        <v>0</v>
      </c>
      <c r="R141" s="67"/>
      <c r="S141" s="67"/>
      <c r="T141" s="74"/>
      <c r="U141" s="67"/>
    </row>
    <row r="142" spans="2:21" x14ac:dyDescent="0.2">
      <c r="B142" s="82"/>
      <c r="C142" s="82" t="s">
        <v>153</v>
      </c>
      <c r="D142" s="83" t="s">
        <v>154</v>
      </c>
      <c r="E142" s="67"/>
      <c r="F142" s="67"/>
      <c r="G142" s="67"/>
      <c r="H142" s="84">
        <v>0</v>
      </c>
      <c r="I142" s="67"/>
      <c r="J142" s="85">
        <v>0</v>
      </c>
      <c r="K142" s="85">
        <f>+K143</f>
        <v>0</v>
      </c>
      <c r="L142" s="85">
        <v>0</v>
      </c>
      <c r="M142" s="85">
        <v>528</v>
      </c>
      <c r="N142" s="84">
        <v>528</v>
      </c>
      <c r="O142" s="67"/>
      <c r="P142" s="67"/>
      <c r="Q142" s="84">
        <v>528</v>
      </c>
      <c r="R142" s="67"/>
      <c r="S142" s="67"/>
      <c r="T142" s="74"/>
      <c r="U142" s="67"/>
    </row>
    <row r="143" spans="2:21" x14ac:dyDescent="0.2">
      <c r="B143" s="82"/>
      <c r="C143" s="82" t="s">
        <v>196</v>
      </c>
      <c r="D143" s="83" t="s">
        <v>4</v>
      </c>
      <c r="E143" s="67"/>
      <c r="F143" s="67"/>
      <c r="G143" s="67"/>
      <c r="H143" s="84">
        <v>0</v>
      </c>
      <c r="I143" s="67"/>
      <c r="J143" s="85">
        <v>0</v>
      </c>
      <c r="K143" s="85">
        <f>+K144</f>
        <v>0</v>
      </c>
      <c r="L143" s="85">
        <v>0</v>
      </c>
      <c r="M143" s="85">
        <v>528</v>
      </c>
      <c r="N143" s="84">
        <v>528</v>
      </c>
      <c r="O143" s="67"/>
      <c r="P143" s="67"/>
      <c r="Q143" s="84">
        <v>528</v>
      </c>
      <c r="R143" s="67"/>
      <c r="S143" s="67"/>
      <c r="T143" s="74"/>
      <c r="U143" s="67"/>
    </row>
    <row r="144" spans="2:21" x14ac:dyDescent="0.2">
      <c r="B144" s="82"/>
      <c r="C144" s="82" t="s">
        <v>197</v>
      </c>
      <c r="D144" s="83" t="s">
        <v>198</v>
      </c>
      <c r="E144" s="67"/>
      <c r="F144" s="67"/>
      <c r="G144" s="67"/>
      <c r="H144" s="84">
        <v>0</v>
      </c>
      <c r="I144" s="67"/>
      <c r="J144" s="85">
        <v>0</v>
      </c>
      <c r="K144" s="85">
        <v>0</v>
      </c>
      <c r="L144" s="85">
        <v>0</v>
      </c>
      <c r="M144" s="85">
        <v>528</v>
      </c>
      <c r="N144" s="84">
        <v>528</v>
      </c>
      <c r="O144" s="67"/>
      <c r="P144" s="67"/>
      <c r="Q144" s="84">
        <v>528</v>
      </c>
      <c r="R144" s="67"/>
      <c r="S144" s="67"/>
      <c r="T144" s="74"/>
      <c r="U144" s="67"/>
    </row>
    <row r="145" spans="2:21" x14ac:dyDescent="0.2">
      <c r="B145" s="82"/>
      <c r="C145" s="82" t="s">
        <v>155</v>
      </c>
      <c r="D145" s="83" t="s">
        <v>156</v>
      </c>
      <c r="E145" s="67"/>
      <c r="F145" s="67"/>
      <c r="G145" s="67"/>
      <c r="H145" s="84">
        <v>200</v>
      </c>
      <c r="I145" s="67"/>
      <c r="J145" s="85">
        <v>0</v>
      </c>
      <c r="K145" s="85">
        <f>+K146</f>
        <v>280</v>
      </c>
      <c r="L145" s="85">
        <v>200</v>
      </c>
      <c r="M145" s="85">
        <v>0</v>
      </c>
      <c r="N145" s="84">
        <v>0</v>
      </c>
      <c r="O145" s="67"/>
      <c r="P145" s="67"/>
      <c r="Q145" s="84">
        <v>0</v>
      </c>
      <c r="R145" s="67"/>
      <c r="S145" s="67"/>
      <c r="T145" s="74"/>
      <c r="U145" s="67"/>
    </row>
    <row r="146" spans="2:21" x14ac:dyDescent="0.2">
      <c r="B146" s="82"/>
      <c r="C146" s="82" t="s">
        <v>196</v>
      </c>
      <c r="D146" s="83" t="s">
        <v>4</v>
      </c>
      <c r="E146" s="67"/>
      <c r="F146" s="67"/>
      <c r="G146" s="67"/>
      <c r="H146" s="84">
        <v>200</v>
      </c>
      <c r="I146" s="67"/>
      <c r="J146" s="85">
        <v>0</v>
      </c>
      <c r="K146" s="85">
        <f>+K147</f>
        <v>280</v>
      </c>
      <c r="L146" s="85">
        <v>200</v>
      </c>
      <c r="M146" s="85">
        <v>0</v>
      </c>
      <c r="N146" s="84">
        <v>0</v>
      </c>
      <c r="O146" s="67"/>
      <c r="P146" s="67"/>
      <c r="Q146" s="84">
        <v>0</v>
      </c>
      <c r="R146" s="67"/>
      <c r="S146" s="67"/>
      <c r="T146" s="74"/>
      <c r="U146" s="67"/>
    </row>
    <row r="147" spans="2:21" x14ac:dyDescent="0.2">
      <c r="B147" s="82"/>
      <c r="C147" s="82" t="s">
        <v>197</v>
      </c>
      <c r="D147" s="83" t="s">
        <v>198</v>
      </c>
      <c r="E147" s="67"/>
      <c r="F147" s="67"/>
      <c r="G147" s="67"/>
      <c r="H147" s="84">
        <v>200</v>
      </c>
      <c r="I147" s="67"/>
      <c r="J147" s="85">
        <v>0</v>
      </c>
      <c r="K147" s="85">
        <v>280</v>
      </c>
      <c r="L147" s="85">
        <v>200</v>
      </c>
      <c r="M147" s="85">
        <v>0</v>
      </c>
      <c r="N147" s="84">
        <v>0</v>
      </c>
      <c r="O147" s="67"/>
      <c r="P147" s="67"/>
      <c r="Q147" s="84">
        <v>0</v>
      </c>
      <c r="R147" s="67"/>
      <c r="S147" s="67"/>
      <c r="T147" s="74"/>
      <c r="U147" s="67"/>
    </row>
    <row r="148" spans="2:21" ht="33.75" x14ac:dyDescent="0.2">
      <c r="B148" s="82"/>
      <c r="C148" s="82" t="s">
        <v>157</v>
      </c>
      <c r="D148" s="83" t="s">
        <v>127</v>
      </c>
      <c r="E148" s="67"/>
      <c r="F148" s="67"/>
      <c r="G148" s="67"/>
      <c r="H148" s="84">
        <v>6650</v>
      </c>
      <c r="I148" s="67"/>
      <c r="J148" s="85">
        <v>0</v>
      </c>
      <c r="K148" s="85">
        <f>+K149</f>
        <v>6650</v>
      </c>
      <c r="L148" s="85">
        <v>6650</v>
      </c>
      <c r="M148" s="85">
        <v>0</v>
      </c>
      <c r="N148" s="84">
        <v>0</v>
      </c>
      <c r="O148" s="67"/>
      <c r="P148" s="67"/>
      <c r="Q148" s="84">
        <v>0</v>
      </c>
      <c r="R148" s="67"/>
      <c r="S148" s="67"/>
      <c r="T148" s="74"/>
      <c r="U148" s="67"/>
    </row>
    <row r="149" spans="2:21" x14ac:dyDescent="0.2">
      <c r="B149" s="82"/>
      <c r="C149" s="82" t="s">
        <v>90</v>
      </c>
      <c r="D149" s="83" t="s">
        <v>91</v>
      </c>
      <c r="E149" s="67"/>
      <c r="F149" s="67"/>
      <c r="G149" s="67"/>
      <c r="H149" s="84">
        <v>6650</v>
      </c>
      <c r="I149" s="67"/>
      <c r="J149" s="85">
        <v>0</v>
      </c>
      <c r="K149" s="85">
        <f>+K150</f>
        <v>6650</v>
      </c>
      <c r="L149" s="85">
        <v>6650</v>
      </c>
      <c r="M149" s="85">
        <v>0</v>
      </c>
      <c r="N149" s="84">
        <v>0</v>
      </c>
      <c r="O149" s="67"/>
      <c r="P149" s="67"/>
      <c r="Q149" s="84">
        <v>0</v>
      </c>
      <c r="R149" s="67"/>
      <c r="S149" s="67"/>
      <c r="T149" s="74"/>
      <c r="U149" s="67"/>
    </row>
    <row r="150" spans="2:21" x14ac:dyDescent="0.2">
      <c r="B150" s="82"/>
      <c r="C150" s="82" t="s">
        <v>187</v>
      </c>
      <c r="D150" s="83" t="s">
        <v>3</v>
      </c>
      <c r="E150" s="67"/>
      <c r="F150" s="67"/>
      <c r="G150" s="67"/>
      <c r="H150" s="84">
        <v>6650</v>
      </c>
      <c r="I150" s="67"/>
      <c r="J150" s="85">
        <v>0</v>
      </c>
      <c r="K150" s="85">
        <f>+K151</f>
        <v>6650</v>
      </c>
      <c r="L150" s="85">
        <v>6650</v>
      </c>
      <c r="M150" s="85">
        <v>0</v>
      </c>
      <c r="N150" s="84">
        <v>0</v>
      </c>
      <c r="O150" s="67"/>
      <c r="P150" s="67"/>
      <c r="Q150" s="84">
        <v>0</v>
      </c>
      <c r="R150" s="67"/>
      <c r="S150" s="67"/>
      <c r="T150" s="74"/>
      <c r="U150" s="67"/>
    </row>
    <row r="151" spans="2:21" x14ac:dyDescent="0.2">
      <c r="B151" s="82"/>
      <c r="C151" s="82" t="s">
        <v>188</v>
      </c>
      <c r="D151" s="83" t="s">
        <v>189</v>
      </c>
      <c r="E151" s="67"/>
      <c r="F151" s="67"/>
      <c r="G151" s="67"/>
      <c r="H151" s="84">
        <v>6650</v>
      </c>
      <c r="I151" s="67"/>
      <c r="J151" s="85">
        <v>0</v>
      </c>
      <c r="K151" s="85">
        <v>6650</v>
      </c>
      <c r="L151" s="85">
        <v>6650</v>
      </c>
      <c r="M151" s="85">
        <v>0</v>
      </c>
      <c r="N151" s="84">
        <v>0</v>
      </c>
      <c r="O151" s="67"/>
      <c r="P151" s="67"/>
      <c r="Q151" s="84">
        <v>0</v>
      </c>
      <c r="R151" s="67"/>
      <c r="S151" s="67"/>
      <c r="T151" s="74"/>
      <c r="U151" s="67"/>
    </row>
    <row r="152" spans="2:21" ht="22.5" x14ac:dyDescent="0.2">
      <c r="B152" s="82"/>
      <c r="C152" s="82" t="s">
        <v>158</v>
      </c>
      <c r="D152" s="83" t="s">
        <v>159</v>
      </c>
      <c r="E152" s="67"/>
      <c r="F152" s="67"/>
      <c r="G152" s="67"/>
      <c r="H152" s="84">
        <v>0</v>
      </c>
      <c r="I152" s="67"/>
      <c r="J152" s="85">
        <v>0</v>
      </c>
      <c r="K152" s="85">
        <f>+K153+K163</f>
        <v>1617289.7</v>
      </c>
      <c r="L152" s="85">
        <v>0</v>
      </c>
      <c r="M152" s="85">
        <v>143500</v>
      </c>
      <c r="N152" s="84">
        <v>140000</v>
      </c>
      <c r="O152" s="67"/>
      <c r="P152" s="67"/>
      <c r="Q152" s="84">
        <v>136000</v>
      </c>
      <c r="R152" s="67"/>
      <c r="S152" s="67"/>
      <c r="T152" s="74"/>
      <c r="U152" s="67"/>
    </row>
    <row r="153" spans="2:21" ht="22.5" x14ac:dyDescent="0.2">
      <c r="B153" s="82"/>
      <c r="C153" s="82" t="s">
        <v>160</v>
      </c>
      <c r="D153" s="83" t="s">
        <v>161</v>
      </c>
      <c r="E153" s="67"/>
      <c r="F153" s="67"/>
      <c r="G153" s="67"/>
      <c r="H153" s="84">
        <v>0</v>
      </c>
      <c r="I153" s="67"/>
      <c r="J153" s="85">
        <v>0</v>
      </c>
      <c r="K153" s="85">
        <f>+K154+K157+K160</f>
        <v>1590289.7</v>
      </c>
      <c r="L153" s="85">
        <v>0</v>
      </c>
      <c r="M153" s="85">
        <v>0</v>
      </c>
      <c r="N153" s="84">
        <v>0</v>
      </c>
      <c r="O153" s="67"/>
      <c r="P153" s="67"/>
      <c r="Q153" s="84">
        <v>0</v>
      </c>
      <c r="R153" s="67"/>
      <c r="S153" s="67"/>
      <c r="T153" s="74"/>
      <c r="U153" s="67"/>
    </row>
    <row r="154" spans="2:21" x14ac:dyDescent="0.2">
      <c r="B154" s="82"/>
      <c r="C154" s="82" t="s">
        <v>145</v>
      </c>
      <c r="D154" s="83" t="s">
        <v>146</v>
      </c>
      <c r="E154" s="67"/>
      <c r="F154" s="67"/>
      <c r="G154" s="67"/>
      <c r="H154" s="84">
        <v>0</v>
      </c>
      <c r="I154" s="67"/>
      <c r="J154" s="85">
        <v>0</v>
      </c>
      <c r="K154" s="85">
        <v>0</v>
      </c>
      <c r="L154" s="85">
        <v>0</v>
      </c>
      <c r="M154" s="85">
        <v>0</v>
      </c>
      <c r="N154" s="84">
        <v>0</v>
      </c>
      <c r="O154" s="67"/>
      <c r="P154" s="67"/>
      <c r="Q154" s="84">
        <v>0</v>
      </c>
      <c r="R154" s="67"/>
      <c r="S154" s="67"/>
      <c r="T154" s="74"/>
      <c r="U154" s="67"/>
    </row>
    <row r="155" spans="2:21" x14ac:dyDescent="0.2">
      <c r="B155" s="82"/>
      <c r="C155" s="82" t="s">
        <v>187</v>
      </c>
      <c r="D155" s="83" t="s">
        <v>3</v>
      </c>
      <c r="E155" s="67"/>
      <c r="F155" s="67"/>
      <c r="G155" s="67"/>
      <c r="H155" s="84">
        <v>0</v>
      </c>
      <c r="I155" s="67"/>
      <c r="J155" s="85">
        <v>0</v>
      </c>
      <c r="K155" s="85">
        <v>0</v>
      </c>
      <c r="L155" s="85">
        <v>0</v>
      </c>
      <c r="M155" s="85">
        <v>0</v>
      </c>
      <c r="N155" s="84">
        <v>0</v>
      </c>
      <c r="O155" s="67"/>
      <c r="P155" s="67"/>
      <c r="Q155" s="84">
        <v>0</v>
      </c>
      <c r="R155" s="67"/>
      <c r="S155" s="67"/>
      <c r="T155" s="74"/>
      <c r="U155" s="67"/>
    </row>
    <row r="156" spans="2:21" x14ac:dyDescent="0.2">
      <c r="B156" s="82"/>
      <c r="C156" s="82" t="s">
        <v>188</v>
      </c>
      <c r="D156" s="83" t="s">
        <v>189</v>
      </c>
      <c r="E156" s="67"/>
      <c r="F156" s="67"/>
      <c r="G156" s="67"/>
      <c r="H156" s="84">
        <v>0</v>
      </c>
      <c r="I156" s="67"/>
      <c r="J156" s="85">
        <v>0</v>
      </c>
      <c r="K156" s="85">
        <v>0</v>
      </c>
      <c r="L156" s="85">
        <v>0</v>
      </c>
      <c r="M156" s="85">
        <v>0</v>
      </c>
      <c r="N156" s="84">
        <v>0</v>
      </c>
      <c r="O156" s="67"/>
      <c r="P156" s="67"/>
      <c r="Q156" s="84">
        <v>0</v>
      </c>
      <c r="R156" s="67"/>
      <c r="S156" s="67"/>
      <c r="T156" s="74"/>
      <c r="U156" s="67"/>
    </row>
    <row r="157" spans="2:21" x14ac:dyDescent="0.2">
      <c r="B157" s="82"/>
      <c r="C157" s="82" t="s">
        <v>147</v>
      </c>
      <c r="D157" s="83" t="s">
        <v>148</v>
      </c>
      <c r="E157" s="67"/>
      <c r="F157" s="67"/>
      <c r="G157" s="67"/>
      <c r="H157" s="84">
        <v>0</v>
      </c>
      <c r="I157" s="67"/>
      <c r="J157" s="85">
        <v>0</v>
      </c>
      <c r="K157" s="85">
        <f>+K158</f>
        <v>590289.71</v>
      </c>
      <c r="L157" s="85">
        <v>0</v>
      </c>
      <c r="M157" s="85">
        <v>0</v>
      </c>
      <c r="N157" s="84">
        <v>0</v>
      </c>
      <c r="O157" s="67"/>
      <c r="P157" s="67"/>
      <c r="Q157" s="84">
        <v>0</v>
      </c>
      <c r="R157" s="67"/>
      <c r="S157" s="67"/>
      <c r="T157" s="74"/>
      <c r="U157" s="67"/>
    </row>
    <row r="158" spans="2:21" x14ac:dyDescent="0.2">
      <c r="B158" s="82"/>
      <c r="C158" s="82" t="s">
        <v>187</v>
      </c>
      <c r="D158" s="83" t="s">
        <v>3</v>
      </c>
      <c r="E158" s="67"/>
      <c r="F158" s="67"/>
      <c r="G158" s="67"/>
      <c r="H158" s="84">
        <v>0</v>
      </c>
      <c r="I158" s="67"/>
      <c r="J158" s="85">
        <v>0</v>
      </c>
      <c r="K158" s="85">
        <f>+K159</f>
        <v>590289.71</v>
      </c>
      <c r="L158" s="85">
        <v>0</v>
      </c>
      <c r="M158" s="85">
        <v>0</v>
      </c>
      <c r="N158" s="84">
        <v>0</v>
      </c>
      <c r="O158" s="67"/>
      <c r="P158" s="67"/>
      <c r="Q158" s="84">
        <v>0</v>
      </c>
      <c r="R158" s="67"/>
      <c r="S158" s="67"/>
      <c r="T158" s="74"/>
      <c r="U158" s="67"/>
    </row>
    <row r="159" spans="2:21" x14ac:dyDescent="0.2">
      <c r="B159" s="82"/>
      <c r="C159" s="82" t="s">
        <v>188</v>
      </c>
      <c r="D159" s="83" t="s">
        <v>189</v>
      </c>
      <c r="E159" s="67"/>
      <c r="F159" s="67"/>
      <c r="G159" s="67"/>
      <c r="H159" s="84">
        <v>0</v>
      </c>
      <c r="I159" s="67"/>
      <c r="J159" s="85">
        <v>0</v>
      </c>
      <c r="K159" s="85">
        <v>590289.71</v>
      </c>
      <c r="L159" s="85">
        <v>0</v>
      </c>
      <c r="M159" s="85">
        <v>0</v>
      </c>
      <c r="N159" s="84">
        <v>0</v>
      </c>
      <c r="O159" s="67"/>
      <c r="P159" s="67"/>
      <c r="Q159" s="84">
        <v>0</v>
      </c>
      <c r="R159" s="67"/>
      <c r="S159" s="67"/>
      <c r="T159" s="74"/>
      <c r="U159" s="67"/>
    </row>
    <row r="160" spans="2:21" x14ac:dyDescent="0.2">
      <c r="B160" s="82"/>
      <c r="C160" s="82" t="s">
        <v>105</v>
      </c>
      <c r="D160" s="83" t="s">
        <v>106</v>
      </c>
      <c r="E160" s="67"/>
      <c r="F160" s="67"/>
      <c r="G160" s="67"/>
      <c r="H160" s="84">
        <v>0</v>
      </c>
      <c r="I160" s="67"/>
      <c r="J160" s="85">
        <v>0</v>
      </c>
      <c r="K160" s="85">
        <f>+K161</f>
        <v>999999.99</v>
      </c>
      <c r="L160" s="85">
        <v>0</v>
      </c>
      <c r="M160" s="85">
        <v>0</v>
      </c>
      <c r="N160" s="84">
        <v>0</v>
      </c>
      <c r="O160" s="67"/>
      <c r="P160" s="67"/>
      <c r="Q160" s="84">
        <v>0</v>
      </c>
      <c r="R160" s="67"/>
      <c r="S160" s="67"/>
      <c r="T160" s="74"/>
      <c r="U160" s="67"/>
    </row>
    <row r="161" spans="2:21" x14ac:dyDescent="0.2">
      <c r="B161" s="82"/>
      <c r="C161" s="82" t="s">
        <v>200</v>
      </c>
      <c r="D161" s="83" t="s">
        <v>14</v>
      </c>
      <c r="E161" s="67"/>
      <c r="F161" s="67"/>
      <c r="G161" s="67"/>
      <c r="H161" s="84">
        <v>0</v>
      </c>
      <c r="I161" s="67"/>
      <c r="J161" s="85">
        <v>0</v>
      </c>
      <c r="K161" s="85">
        <f>+K162</f>
        <v>999999.99</v>
      </c>
      <c r="L161" s="85">
        <v>0</v>
      </c>
      <c r="M161" s="85">
        <v>0</v>
      </c>
      <c r="N161" s="84">
        <v>0</v>
      </c>
      <c r="O161" s="67"/>
      <c r="P161" s="67"/>
      <c r="Q161" s="84">
        <v>0</v>
      </c>
      <c r="R161" s="67"/>
      <c r="S161" s="67"/>
      <c r="T161" s="74"/>
      <c r="U161" s="67"/>
    </row>
    <row r="162" spans="2:21" x14ac:dyDescent="0.2">
      <c r="B162" s="82"/>
      <c r="C162" s="82" t="s">
        <v>201</v>
      </c>
      <c r="D162" s="83" t="s">
        <v>202</v>
      </c>
      <c r="E162" s="67"/>
      <c r="F162" s="67"/>
      <c r="G162" s="67"/>
      <c r="H162" s="84">
        <v>0</v>
      </c>
      <c r="I162" s="67"/>
      <c r="J162" s="85">
        <v>0</v>
      </c>
      <c r="K162" s="85">
        <v>999999.99</v>
      </c>
      <c r="L162" s="85">
        <v>0</v>
      </c>
      <c r="M162" s="85">
        <v>0</v>
      </c>
      <c r="N162" s="84">
        <v>0</v>
      </c>
      <c r="O162" s="67"/>
      <c r="P162" s="67"/>
      <c r="Q162" s="84">
        <v>0</v>
      </c>
      <c r="R162" s="67"/>
      <c r="S162" s="67"/>
      <c r="T162" s="74"/>
      <c r="U162" s="67"/>
    </row>
    <row r="163" spans="2:21" ht="22.5" x14ac:dyDescent="0.2">
      <c r="B163" s="82"/>
      <c r="C163" s="82" t="s">
        <v>166</v>
      </c>
      <c r="D163" s="83" t="s">
        <v>167</v>
      </c>
      <c r="E163" s="67"/>
      <c r="F163" s="67"/>
      <c r="G163" s="67"/>
      <c r="H163" s="84">
        <v>0</v>
      </c>
      <c r="I163" s="67"/>
      <c r="J163" s="85">
        <v>0</v>
      </c>
      <c r="K163" s="85">
        <f>+K164</f>
        <v>27000</v>
      </c>
      <c r="L163" s="85">
        <v>0</v>
      </c>
      <c r="M163" s="85">
        <v>143500</v>
      </c>
      <c r="N163" s="84">
        <v>140000</v>
      </c>
      <c r="O163" s="67"/>
      <c r="P163" s="67"/>
      <c r="Q163" s="84">
        <v>136000</v>
      </c>
      <c r="R163" s="67"/>
      <c r="S163" s="67"/>
      <c r="T163" s="74"/>
      <c r="U163" s="67"/>
    </row>
    <row r="164" spans="2:21" x14ac:dyDescent="0.2">
      <c r="B164" s="82"/>
      <c r="C164" s="82" t="s">
        <v>61</v>
      </c>
      <c r="D164" s="83" t="s">
        <v>62</v>
      </c>
      <c r="E164" s="67"/>
      <c r="F164" s="67"/>
      <c r="G164" s="67"/>
      <c r="H164" s="84">
        <v>0</v>
      </c>
      <c r="I164" s="67"/>
      <c r="J164" s="85">
        <v>0</v>
      </c>
      <c r="K164" s="85">
        <f>+K165</f>
        <v>27000</v>
      </c>
      <c r="L164" s="85">
        <v>0</v>
      </c>
      <c r="M164" s="85">
        <v>143500</v>
      </c>
      <c r="N164" s="84">
        <v>140000</v>
      </c>
      <c r="O164" s="67"/>
      <c r="P164" s="67"/>
      <c r="Q164" s="84">
        <v>136000</v>
      </c>
      <c r="R164" s="67"/>
      <c r="S164" s="67"/>
      <c r="T164" s="74"/>
      <c r="U164" s="67"/>
    </row>
    <row r="165" spans="2:21" x14ac:dyDescent="0.2">
      <c r="B165" s="82"/>
      <c r="C165" s="82" t="s">
        <v>187</v>
      </c>
      <c r="D165" s="83" t="s">
        <v>3</v>
      </c>
      <c r="E165" s="67"/>
      <c r="F165" s="67"/>
      <c r="G165" s="67"/>
      <c r="H165" s="84">
        <v>0</v>
      </c>
      <c r="I165" s="67"/>
      <c r="J165" s="85">
        <v>0</v>
      </c>
      <c r="K165" s="85">
        <f>+K166</f>
        <v>27000</v>
      </c>
      <c r="L165" s="85">
        <v>0</v>
      </c>
      <c r="M165" s="85">
        <v>143500</v>
      </c>
      <c r="N165" s="84">
        <v>140000</v>
      </c>
      <c r="O165" s="67"/>
      <c r="P165" s="67"/>
      <c r="Q165" s="84">
        <v>136000</v>
      </c>
      <c r="R165" s="67"/>
      <c r="S165" s="67"/>
      <c r="T165" s="74"/>
      <c r="U165" s="67"/>
    </row>
    <row r="166" spans="2:21" x14ac:dyDescent="0.2">
      <c r="B166" s="82"/>
      <c r="C166" s="82" t="s">
        <v>194</v>
      </c>
      <c r="D166" s="83" t="s">
        <v>195</v>
      </c>
      <c r="E166" s="67"/>
      <c r="F166" s="67"/>
      <c r="G166" s="67"/>
      <c r="H166" s="84">
        <v>0</v>
      </c>
      <c r="I166" s="67"/>
      <c r="J166" s="85">
        <v>0</v>
      </c>
      <c r="K166" s="85">
        <v>27000</v>
      </c>
      <c r="L166" s="85">
        <v>0</v>
      </c>
      <c r="M166" s="85">
        <v>143500</v>
      </c>
      <c r="N166" s="84">
        <v>140000</v>
      </c>
      <c r="O166" s="67"/>
      <c r="P166" s="67"/>
      <c r="Q166" s="84">
        <v>136000</v>
      </c>
      <c r="R166" s="67"/>
      <c r="S166" s="67"/>
      <c r="T166" s="74"/>
      <c r="U166" s="67"/>
    </row>
    <row r="167" spans="2:21" x14ac:dyDescent="0.2">
      <c r="B167" s="82"/>
      <c r="C167" s="82"/>
      <c r="D167" s="83" t="s">
        <v>56</v>
      </c>
      <c r="E167" s="67"/>
      <c r="F167" s="67"/>
      <c r="G167" s="67"/>
      <c r="H167" s="84">
        <v>10883419.949999999</v>
      </c>
      <c r="I167" s="67"/>
      <c r="J167" s="85">
        <v>0</v>
      </c>
      <c r="K167" s="85">
        <f>+K168</f>
        <v>10835417.189999998</v>
      </c>
      <c r="L167" s="85">
        <v>10883419.949999999</v>
      </c>
      <c r="M167" s="85">
        <v>9510877.5199999996</v>
      </c>
      <c r="N167" s="84">
        <v>9342467.5199999996</v>
      </c>
      <c r="O167" s="67"/>
      <c r="P167" s="67"/>
      <c r="Q167" s="84">
        <v>9339667.5199999996</v>
      </c>
      <c r="R167" s="67"/>
      <c r="S167" s="67"/>
      <c r="T167" s="74"/>
      <c r="U167" s="67"/>
    </row>
    <row r="168" spans="2:21" ht="33.75" x14ac:dyDescent="0.2">
      <c r="B168" s="82"/>
      <c r="C168" s="82" t="s">
        <v>227</v>
      </c>
      <c r="D168" s="83" t="s">
        <v>228</v>
      </c>
      <c r="E168" s="67"/>
      <c r="F168" s="67"/>
      <c r="G168" s="67"/>
      <c r="H168" s="84">
        <v>10883419.949999999</v>
      </c>
      <c r="I168" s="67"/>
      <c r="J168" s="85">
        <v>0</v>
      </c>
      <c r="K168" s="85">
        <f>+K169+K174+K194+K199+K239+K260+K272+K300+K381+K401+K304</f>
        <v>10835417.189999998</v>
      </c>
      <c r="L168" s="85">
        <v>10883419.949999999</v>
      </c>
      <c r="M168" s="85">
        <v>9510877.5199999996</v>
      </c>
      <c r="N168" s="84">
        <v>9342467.5199999996</v>
      </c>
      <c r="O168" s="67"/>
      <c r="P168" s="67"/>
      <c r="Q168" s="84">
        <v>9339667.5199999996</v>
      </c>
      <c r="R168" s="67"/>
      <c r="S168" s="67"/>
      <c r="T168" s="74"/>
      <c r="U168" s="67"/>
    </row>
    <row r="169" spans="2:21" ht="22.5" x14ac:dyDescent="0.2">
      <c r="B169" s="82"/>
      <c r="C169" s="82" t="s">
        <v>57</v>
      </c>
      <c r="D169" s="83" t="s">
        <v>58</v>
      </c>
      <c r="E169" s="67"/>
      <c r="F169" s="67"/>
      <c r="G169" s="67"/>
      <c r="H169" s="84">
        <v>0</v>
      </c>
      <c r="I169" s="67"/>
      <c r="J169" s="85">
        <v>0</v>
      </c>
      <c r="K169" s="85">
        <f>+K170</f>
        <v>0</v>
      </c>
      <c r="L169" s="85">
        <v>0</v>
      </c>
      <c r="M169" s="85">
        <v>0</v>
      </c>
      <c r="N169" s="84">
        <v>0</v>
      </c>
      <c r="O169" s="67"/>
      <c r="P169" s="67"/>
      <c r="Q169" s="84">
        <v>0</v>
      </c>
      <c r="R169" s="67"/>
      <c r="S169" s="67"/>
      <c r="T169" s="74"/>
      <c r="U169" s="67"/>
    </row>
    <row r="170" spans="2:21" ht="33.75" x14ac:dyDescent="0.2">
      <c r="B170" s="82"/>
      <c r="C170" s="82" t="s">
        <v>59</v>
      </c>
      <c r="D170" s="83" t="s">
        <v>60</v>
      </c>
      <c r="E170" s="67"/>
      <c r="F170" s="67"/>
      <c r="G170" s="67"/>
      <c r="H170" s="84">
        <v>0</v>
      </c>
      <c r="I170" s="67"/>
      <c r="J170" s="85">
        <v>0</v>
      </c>
      <c r="K170" s="85">
        <v>0</v>
      </c>
      <c r="L170" s="85">
        <v>0</v>
      </c>
      <c r="M170" s="85">
        <v>0</v>
      </c>
      <c r="N170" s="84">
        <v>0</v>
      </c>
      <c r="O170" s="67"/>
      <c r="P170" s="67"/>
      <c r="Q170" s="84">
        <v>0</v>
      </c>
      <c r="R170" s="67"/>
      <c r="S170" s="67"/>
      <c r="T170" s="74"/>
      <c r="U170" s="67"/>
    </row>
    <row r="171" spans="2:21" x14ac:dyDescent="0.2">
      <c r="B171" s="82"/>
      <c r="C171" s="82" t="s">
        <v>61</v>
      </c>
      <c r="D171" s="83" t="s">
        <v>62</v>
      </c>
      <c r="E171" s="67"/>
      <c r="F171" s="67"/>
      <c r="G171" s="67"/>
      <c r="H171" s="84">
        <v>0</v>
      </c>
      <c r="I171" s="67"/>
      <c r="J171" s="85">
        <v>0</v>
      </c>
      <c r="K171" s="85">
        <v>0</v>
      </c>
      <c r="L171" s="85">
        <v>0</v>
      </c>
      <c r="M171" s="85">
        <v>0</v>
      </c>
      <c r="N171" s="84">
        <v>0</v>
      </c>
      <c r="O171" s="67"/>
      <c r="P171" s="67"/>
      <c r="Q171" s="84">
        <v>0</v>
      </c>
      <c r="R171" s="67"/>
      <c r="S171" s="67"/>
      <c r="T171" s="74"/>
      <c r="U171" s="67"/>
    </row>
    <row r="172" spans="2:21" x14ac:dyDescent="0.2">
      <c r="B172" s="82"/>
      <c r="C172" s="82" t="s">
        <v>63</v>
      </c>
      <c r="D172" s="83" t="s">
        <v>64</v>
      </c>
      <c r="E172" s="67"/>
      <c r="F172" s="67"/>
      <c r="G172" s="67"/>
      <c r="H172" s="84">
        <v>0</v>
      </c>
      <c r="I172" s="67"/>
      <c r="J172" s="85">
        <v>0</v>
      </c>
      <c r="K172" s="85">
        <v>0</v>
      </c>
      <c r="L172" s="85">
        <v>0</v>
      </c>
      <c r="M172" s="85">
        <v>0</v>
      </c>
      <c r="N172" s="84">
        <v>0</v>
      </c>
      <c r="O172" s="67"/>
      <c r="P172" s="67"/>
      <c r="Q172" s="84">
        <v>0</v>
      </c>
      <c r="R172" s="67"/>
      <c r="S172" s="67"/>
      <c r="T172" s="74"/>
      <c r="U172" s="67"/>
    </row>
    <row r="173" spans="2:21" x14ac:dyDescent="0.2">
      <c r="B173" s="82"/>
      <c r="C173" s="82" t="s">
        <v>65</v>
      </c>
      <c r="D173" s="83" t="s">
        <v>66</v>
      </c>
      <c r="E173" s="67"/>
      <c r="F173" s="67"/>
      <c r="G173" s="67"/>
      <c r="H173" s="84">
        <v>0</v>
      </c>
      <c r="I173" s="67"/>
      <c r="J173" s="85">
        <v>0</v>
      </c>
      <c r="K173" s="85">
        <v>0</v>
      </c>
      <c r="L173" s="85">
        <v>0</v>
      </c>
      <c r="M173" s="85">
        <v>0</v>
      </c>
      <c r="N173" s="84">
        <v>0</v>
      </c>
      <c r="O173" s="67"/>
      <c r="P173" s="67"/>
      <c r="Q173" s="84">
        <v>0</v>
      </c>
      <c r="R173" s="67"/>
      <c r="S173" s="67"/>
      <c r="T173" s="74"/>
      <c r="U173" s="67"/>
    </row>
    <row r="174" spans="2:21" ht="22.5" x14ac:dyDescent="0.2">
      <c r="B174" s="82"/>
      <c r="C174" s="82" t="s">
        <v>67</v>
      </c>
      <c r="D174" s="83" t="s">
        <v>68</v>
      </c>
      <c r="E174" s="67"/>
      <c r="F174" s="67"/>
      <c r="G174" s="67"/>
      <c r="H174" s="84">
        <v>530310</v>
      </c>
      <c r="I174" s="67"/>
      <c r="J174" s="85">
        <v>0</v>
      </c>
      <c r="K174" s="85">
        <f>+K175+K181+K187</f>
        <v>505057</v>
      </c>
      <c r="L174" s="85">
        <v>530310</v>
      </c>
      <c r="M174" s="85">
        <v>530310</v>
      </c>
      <c r="N174" s="84">
        <v>532000</v>
      </c>
      <c r="O174" s="67"/>
      <c r="P174" s="67"/>
      <c r="Q174" s="84">
        <v>534000</v>
      </c>
      <c r="R174" s="67"/>
      <c r="S174" s="67"/>
      <c r="T174" s="74"/>
      <c r="U174" s="67"/>
    </row>
    <row r="175" spans="2:21" ht="33.75" x14ac:dyDescent="0.2">
      <c r="B175" s="82"/>
      <c r="C175" s="82" t="s">
        <v>69</v>
      </c>
      <c r="D175" s="83" t="s">
        <v>70</v>
      </c>
      <c r="E175" s="67"/>
      <c r="F175" s="67"/>
      <c r="G175" s="67"/>
      <c r="H175" s="84">
        <v>80000</v>
      </c>
      <c r="I175" s="67"/>
      <c r="J175" s="85">
        <v>0</v>
      </c>
      <c r="K175" s="85">
        <f>+K176</f>
        <v>57000</v>
      </c>
      <c r="L175" s="85">
        <v>80000</v>
      </c>
      <c r="M175" s="85">
        <v>90500</v>
      </c>
      <c r="N175" s="84">
        <v>90500</v>
      </c>
      <c r="O175" s="67"/>
      <c r="P175" s="67"/>
      <c r="Q175" s="84">
        <v>90500</v>
      </c>
      <c r="R175" s="67"/>
      <c r="S175" s="67"/>
      <c r="T175" s="74"/>
      <c r="U175" s="67"/>
    </row>
    <row r="176" spans="2:21" x14ac:dyDescent="0.2">
      <c r="B176" s="82"/>
      <c r="C176" s="82" t="s">
        <v>71</v>
      </c>
      <c r="D176" s="83" t="s">
        <v>72</v>
      </c>
      <c r="E176" s="67"/>
      <c r="F176" s="67"/>
      <c r="G176" s="67"/>
      <c r="H176" s="84">
        <v>80000</v>
      </c>
      <c r="I176" s="67"/>
      <c r="J176" s="85">
        <v>0</v>
      </c>
      <c r="K176" s="115">
        <v>57000</v>
      </c>
      <c r="L176" s="85">
        <v>80000</v>
      </c>
      <c r="M176" s="85">
        <v>90500</v>
      </c>
      <c r="N176" s="84">
        <v>90500</v>
      </c>
      <c r="O176" s="67"/>
      <c r="P176" s="67"/>
      <c r="Q176" s="84">
        <v>90500</v>
      </c>
      <c r="R176" s="67"/>
      <c r="S176" s="67"/>
      <c r="T176" s="74"/>
      <c r="U176" s="67"/>
    </row>
    <row r="177" spans="2:21" x14ac:dyDescent="0.2">
      <c r="B177" s="82"/>
      <c r="C177" s="82" t="s">
        <v>63</v>
      </c>
      <c r="D177" s="83" t="s">
        <v>64</v>
      </c>
      <c r="E177" s="67"/>
      <c r="F177" s="67"/>
      <c r="G177" s="67"/>
      <c r="H177" s="84">
        <v>80000</v>
      </c>
      <c r="I177" s="67"/>
      <c r="J177" s="85">
        <v>0</v>
      </c>
      <c r="K177" s="115">
        <v>57000</v>
      </c>
      <c r="L177" s="85">
        <v>80000</v>
      </c>
      <c r="M177" s="85">
        <v>90500</v>
      </c>
      <c r="N177" s="84">
        <v>90500</v>
      </c>
      <c r="O177" s="67"/>
      <c r="P177" s="67"/>
      <c r="Q177" s="84">
        <v>90500</v>
      </c>
      <c r="R177" s="67"/>
      <c r="S177" s="67"/>
      <c r="T177" s="74"/>
      <c r="U177" s="67"/>
    </row>
    <row r="178" spans="2:21" x14ac:dyDescent="0.2">
      <c r="B178" s="82"/>
      <c r="C178" s="82" t="s">
        <v>73</v>
      </c>
      <c r="D178" s="83" t="s">
        <v>74</v>
      </c>
      <c r="E178" s="67"/>
      <c r="F178" s="67"/>
      <c r="G178" s="67"/>
      <c r="H178" s="84">
        <v>80000</v>
      </c>
      <c r="I178" s="67"/>
      <c r="J178" s="85">
        <v>0</v>
      </c>
      <c r="K178" s="115">
        <v>57000</v>
      </c>
      <c r="L178" s="85">
        <v>80000</v>
      </c>
      <c r="M178" s="85">
        <v>90500</v>
      </c>
      <c r="N178" s="84">
        <v>90500</v>
      </c>
      <c r="O178" s="67"/>
      <c r="P178" s="67"/>
      <c r="Q178" s="84">
        <v>90500</v>
      </c>
      <c r="R178" s="67"/>
      <c r="S178" s="67"/>
      <c r="T178" s="74"/>
      <c r="U178" s="67"/>
    </row>
    <row r="179" spans="2:21" x14ac:dyDescent="0.2">
      <c r="B179" s="82"/>
      <c r="C179" s="82" t="s">
        <v>75</v>
      </c>
      <c r="D179" s="83" t="s">
        <v>7</v>
      </c>
      <c r="E179" s="67"/>
      <c r="F179" s="67"/>
      <c r="G179" s="67"/>
      <c r="H179" s="84">
        <v>0</v>
      </c>
      <c r="I179" s="67"/>
      <c r="J179" s="85">
        <v>0</v>
      </c>
      <c r="K179" s="85">
        <v>0</v>
      </c>
      <c r="L179" s="85">
        <v>0</v>
      </c>
      <c r="M179" s="85">
        <v>0</v>
      </c>
      <c r="N179" s="84">
        <v>0</v>
      </c>
      <c r="O179" s="67"/>
      <c r="P179" s="67"/>
      <c r="Q179" s="84">
        <v>0</v>
      </c>
      <c r="R179" s="67"/>
      <c r="S179" s="67"/>
      <c r="T179" s="74"/>
      <c r="U179" s="67"/>
    </row>
    <row r="180" spans="2:21" x14ac:dyDescent="0.2">
      <c r="B180" s="82"/>
      <c r="C180" s="82" t="s">
        <v>76</v>
      </c>
      <c r="D180" s="83" t="s">
        <v>77</v>
      </c>
      <c r="E180" s="67"/>
      <c r="F180" s="67"/>
      <c r="G180" s="67"/>
      <c r="H180" s="84">
        <v>0</v>
      </c>
      <c r="I180" s="67"/>
      <c r="J180" s="85">
        <v>0</v>
      </c>
      <c r="K180" s="85">
        <v>0</v>
      </c>
      <c r="L180" s="85">
        <v>0</v>
      </c>
      <c r="M180" s="85">
        <v>0</v>
      </c>
      <c r="N180" s="84">
        <v>0</v>
      </c>
      <c r="O180" s="67"/>
      <c r="P180" s="67"/>
      <c r="Q180" s="84">
        <v>0</v>
      </c>
      <c r="R180" s="67"/>
      <c r="S180" s="67"/>
      <c r="T180" s="74"/>
      <c r="U180" s="67"/>
    </row>
    <row r="181" spans="2:21" ht="33.75" x14ac:dyDescent="0.2">
      <c r="B181" s="82"/>
      <c r="C181" s="82" t="s">
        <v>78</v>
      </c>
      <c r="D181" s="83" t="s">
        <v>79</v>
      </c>
      <c r="E181" s="67"/>
      <c r="F181" s="67"/>
      <c r="G181" s="67"/>
      <c r="H181" s="84">
        <v>410310</v>
      </c>
      <c r="I181" s="67"/>
      <c r="J181" s="85">
        <v>0</v>
      </c>
      <c r="K181" s="85">
        <f>+K182</f>
        <v>423521.99</v>
      </c>
      <c r="L181" s="85">
        <v>410310</v>
      </c>
      <c r="M181" s="85">
        <v>354810</v>
      </c>
      <c r="N181" s="84">
        <v>354810</v>
      </c>
      <c r="O181" s="67"/>
      <c r="P181" s="67"/>
      <c r="Q181" s="84">
        <v>354810</v>
      </c>
      <c r="R181" s="67"/>
      <c r="S181" s="67"/>
      <c r="T181" s="74"/>
      <c r="U181" s="67"/>
    </row>
    <row r="182" spans="2:21" x14ac:dyDescent="0.2">
      <c r="B182" s="82"/>
      <c r="C182" s="82" t="s">
        <v>71</v>
      </c>
      <c r="D182" s="83" t="s">
        <v>72</v>
      </c>
      <c r="E182" s="67"/>
      <c r="F182" s="67"/>
      <c r="G182" s="67"/>
      <c r="H182" s="84">
        <v>410310</v>
      </c>
      <c r="I182" s="67"/>
      <c r="J182" s="85">
        <v>0</v>
      </c>
      <c r="K182" s="85">
        <f>+K183</f>
        <v>423521.99</v>
      </c>
      <c r="L182" s="85">
        <v>410310</v>
      </c>
      <c r="M182" s="85">
        <v>354810</v>
      </c>
      <c r="N182" s="84">
        <v>354810</v>
      </c>
      <c r="O182" s="67"/>
      <c r="P182" s="67"/>
      <c r="Q182" s="84">
        <v>354810</v>
      </c>
      <c r="R182" s="67"/>
      <c r="S182" s="67"/>
      <c r="T182" s="74"/>
      <c r="U182" s="67"/>
    </row>
    <row r="183" spans="2:21" x14ac:dyDescent="0.2">
      <c r="B183" s="82"/>
      <c r="C183" s="82" t="s">
        <v>75</v>
      </c>
      <c r="D183" s="83" t="s">
        <v>7</v>
      </c>
      <c r="E183" s="67"/>
      <c r="F183" s="67"/>
      <c r="G183" s="67"/>
      <c r="H183" s="84">
        <v>410310</v>
      </c>
      <c r="I183" s="67"/>
      <c r="J183" s="85">
        <v>0</v>
      </c>
      <c r="K183" s="85">
        <f>+K184+K185+K186</f>
        <v>423521.99</v>
      </c>
      <c r="L183" s="85">
        <v>410310</v>
      </c>
      <c r="M183" s="85">
        <v>354810</v>
      </c>
      <c r="N183" s="84">
        <v>354810</v>
      </c>
      <c r="O183" s="67"/>
      <c r="P183" s="67"/>
      <c r="Q183" s="84">
        <v>354810</v>
      </c>
      <c r="R183" s="67"/>
      <c r="S183" s="67"/>
      <c r="T183" s="74"/>
      <c r="U183" s="67"/>
    </row>
    <row r="184" spans="2:21" x14ac:dyDescent="0.2">
      <c r="B184" s="82"/>
      <c r="C184" s="82" t="s">
        <v>80</v>
      </c>
      <c r="D184" s="83" t="s">
        <v>81</v>
      </c>
      <c r="E184" s="67"/>
      <c r="F184" s="67"/>
      <c r="G184" s="67"/>
      <c r="H184" s="84">
        <v>0</v>
      </c>
      <c r="I184" s="67"/>
      <c r="J184" s="85">
        <v>0</v>
      </c>
      <c r="K184" s="85">
        <v>0</v>
      </c>
      <c r="L184" s="85">
        <v>0</v>
      </c>
      <c r="M184" s="85">
        <v>182000</v>
      </c>
      <c r="N184" s="84">
        <v>182000</v>
      </c>
      <c r="O184" s="67"/>
      <c r="P184" s="67"/>
      <c r="Q184" s="84">
        <v>182000</v>
      </c>
      <c r="R184" s="67"/>
      <c r="S184" s="67"/>
      <c r="T184" s="74"/>
      <c r="U184" s="67"/>
    </row>
    <row r="185" spans="2:21" x14ac:dyDescent="0.2">
      <c r="B185" s="82"/>
      <c r="C185" s="82" t="s">
        <v>76</v>
      </c>
      <c r="D185" s="83" t="s">
        <v>77</v>
      </c>
      <c r="E185" s="67"/>
      <c r="F185" s="67"/>
      <c r="G185" s="67"/>
      <c r="H185" s="84">
        <v>216150</v>
      </c>
      <c r="I185" s="67"/>
      <c r="J185" s="85">
        <v>0</v>
      </c>
      <c r="K185" s="85">
        <v>42902.47</v>
      </c>
      <c r="L185" s="85">
        <v>216150</v>
      </c>
      <c r="M185" s="85">
        <v>172810</v>
      </c>
      <c r="N185" s="84">
        <v>172810</v>
      </c>
      <c r="O185" s="67"/>
      <c r="P185" s="67"/>
      <c r="Q185" s="84">
        <v>172810</v>
      </c>
      <c r="R185" s="67"/>
      <c r="S185" s="67"/>
      <c r="T185" s="74"/>
      <c r="U185" s="67"/>
    </row>
    <row r="186" spans="2:21" x14ac:dyDescent="0.2">
      <c r="B186" s="82"/>
      <c r="C186" s="82" t="s">
        <v>82</v>
      </c>
      <c r="D186" s="83" t="s">
        <v>83</v>
      </c>
      <c r="E186" s="67"/>
      <c r="F186" s="67"/>
      <c r="G186" s="67"/>
      <c r="H186" s="84">
        <v>194160</v>
      </c>
      <c r="I186" s="67"/>
      <c r="J186" s="85">
        <v>0</v>
      </c>
      <c r="K186" s="85">
        <v>380619.52000000002</v>
      </c>
      <c r="L186" s="85">
        <v>194160</v>
      </c>
      <c r="M186" s="85">
        <v>0</v>
      </c>
      <c r="N186" s="84">
        <v>0</v>
      </c>
      <c r="O186" s="67"/>
      <c r="P186" s="67"/>
      <c r="Q186" s="84">
        <v>0</v>
      </c>
      <c r="R186" s="67"/>
      <c r="S186" s="67"/>
      <c r="T186" s="74"/>
      <c r="U186" s="67"/>
    </row>
    <row r="187" spans="2:21" ht="33.75" x14ac:dyDescent="0.2">
      <c r="B187" s="82"/>
      <c r="C187" s="82" t="s">
        <v>84</v>
      </c>
      <c r="D187" s="83" t="s">
        <v>85</v>
      </c>
      <c r="E187" s="67"/>
      <c r="F187" s="67"/>
      <c r="G187" s="67"/>
      <c r="H187" s="84">
        <v>40000</v>
      </c>
      <c r="I187" s="67"/>
      <c r="J187" s="85">
        <v>0</v>
      </c>
      <c r="K187" s="85">
        <f>+K188</f>
        <v>24535.01</v>
      </c>
      <c r="L187" s="85">
        <v>40000</v>
      </c>
      <c r="M187" s="85">
        <v>85000</v>
      </c>
      <c r="N187" s="84">
        <v>86690</v>
      </c>
      <c r="O187" s="67"/>
      <c r="P187" s="67"/>
      <c r="Q187" s="84">
        <v>88690</v>
      </c>
      <c r="R187" s="67"/>
      <c r="S187" s="67"/>
      <c r="T187" s="74"/>
      <c r="U187" s="67"/>
    </row>
    <row r="188" spans="2:21" x14ac:dyDescent="0.2">
      <c r="B188" s="82"/>
      <c r="C188" s="82" t="s">
        <v>71</v>
      </c>
      <c r="D188" s="83" t="s">
        <v>72</v>
      </c>
      <c r="E188" s="67"/>
      <c r="F188" s="67"/>
      <c r="G188" s="67"/>
      <c r="H188" s="84">
        <v>40000</v>
      </c>
      <c r="I188" s="67"/>
      <c r="J188" s="85">
        <v>0</v>
      </c>
      <c r="K188" s="85">
        <f>+K189+K191</f>
        <v>24535.01</v>
      </c>
      <c r="L188" s="85">
        <v>40000</v>
      </c>
      <c r="M188" s="85">
        <v>85000</v>
      </c>
      <c r="N188" s="84">
        <v>86690</v>
      </c>
      <c r="O188" s="67"/>
      <c r="P188" s="67"/>
      <c r="Q188" s="84">
        <v>88690</v>
      </c>
      <c r="R188" s="67"/>
      <c r="S188" s="67"/>
      <c r="T188" s="74"/>
      <c r="U188" s="67"/>
    </row>
    <row r="189" spans="2:21" x14ac:dyDescent="0.2">
      <c r="B189" s="82"/>
      <c r="C189" s="82" t="s">
        <v>63</v>
      </c>
      <c r="D189" s="83" t="s">
        <v>64</v>
      </c>
      <c r="E189" s="67"/>
      <c r="F189" s="67"/>
      <c r="G189" s="67"/>
      <c r="H189" s="84">
        <v>10000</v>
      </c>
      <c r="I189" s="67"/>
      <c r="J189" s="85">
        <v>0</v>
      </c>
      <c r="K189" s="85">
        <f>+K190</f>
        <v>24535.01</v>
      </c>
      <c r="L189" s="85">
        <v>10000</v>
      </c>
      <c r="M189" s="85">
        <v>50000</v>
      </c>
      <c r="N189" s="84">
        <v>50000</v>
      </c>
      <c r="O189" s="67"/>
      <c r="P189" s="67"/>
      <c r="Q189" s="84">
        <v>50000</v>
      </c>
      <c r="R189" s="67"/>
      <c r="S189" s="67"/>
      <c r="T189" s="74"/>
      <c r="U189" s="67"/>
    </row>
    <row r="190" spans="2:21" x14ac:dyDescent="0.2">
      <c r="B190" s="82"/>
      <c r="C190" s="82" t="s">
        <v>73</v>
      </c>
      <c r="D190" s="83" t="s">
        <v>74</v>
      </c>
      <c r="E190" s="67"/>
      <c r="F190" s="67"/>
      <c r="G190" s="67"/>
      <c r="H190" s="84">
        <v>10000</v>
      </c>
      <c r="I190" s="67"/>
      <c r="J190" s="85">
        <v>0</v>
      </c>
      <c r="K190" s="85">
        <v>24535.01</v>
      </c>
      <c r="L190" s="85">
        <v>10000</v>
      </c>
      <c r="M190" s="85">
        <v>50000</v>
      </c>
      <c r="N190" s="84">
        <v>50000</v>
      </c>
      <c r="O190" s="67"/>
      <c r="P190" s="67"/>
      <c r="Q190" s="84">
        <v>50000</v>
      </c>
      <c r="R190" s="67"/>
      <c r="S190" s="67"/>
      <c r="T190" s="74"/>
      <c r="U190" s="67"/>
    </row>
    <row r="191" spans="2:21" x14ac:dyDescent="0.2">
      <c r="B191" s="82"/>
      <c r="C191" s="82" t="s">
        <v>75</v>
      </c>
      <c r="D191" s="83" t="s">
        <v>7</v>
      </c>
      <c r="E191" s="67"/>
      <c r="F191" s="67"/>
      <c r="G191" s="67"/>
      <c r="H191" s="84">
        <v>30000</v>
      </c>
      <c r="I191" s="67"/>
      <c r="J191" s="85">
        <v>0</v>
      </c>
      <c r="K191" s="85">
        <f>+K192+K193</f>
        <v>0</v>
      </c>
      <c r="L191" s="85">
        <v>30000</v>
      </c>
      <c r="M191" s="85">
        <v>35000</v>
      </c>
      <c r="N191" s="84">
        <v>36690</v>
      </c>
      <c r="O191" s="67"/>
      <c r="P191" s="67"/>
      <c r="Q191" s="84">
        <v>38690</v>
      </c>
      <c r="R191" s="67"/>
      <c r="S191" s="67"/>
      <c r="T191" s="74"/>
      <c r="U191" s="67"/>
    </row>
    <row r="192" spans="2:21" x14ac:dyDescent="0.2">
      <c r="B192" s="82"/>
      <c r="C192" s="82" t="s">
        <v>80</v>
      </c>
      <c r="D192" s="83" t="s">
        <v>81</v>
      </c>
      <c r="E192" s="67"/>
      <c r="F192" s="67"/>
      <c r="G192" s="67"/>
      <c r="H192" s="84">
        <v>30000</v>
      </c>
      <c r="I192" s="67"/>
      <c r="J192" s="85">
        <v>0</v>
      </c>
      <c r="K192" s="85">
        <v>0</v>
      </c>
      <c r="L192" s="85">
        <v>30000</v>
      </c>
      <c r="M192" s="85">
        <v>4000</v>
      </c>
      <c r="N192" s="84">
        <v>5690</v>
      </c>
      <c r="O192" s="67"/>
      <c r="P192" s="67"/>
      <c r="Q192" s="84">
        <v>7690</v>
      </c>
      <c r="R192" s="67"/>
      <c r="S192" s="67"/>
      <c r="T192" s="74"/>
      <c r="U192" s="67"/>
    </row>
    <row r="193" spans="2:21" x14ac:dyDescent="0.2">
      <c r="B193" s="82"/>
      <c r="C193" s="82" t="s">
        <v>76</v>
      </c>
      <c r="D193" s="83" t="s">
        <v>77</v>
      </c>
      <c r="E193" s="67"/>
      <c r="F193" s="67"/>
      <c r="G193" s="67"/>
      <c r="H193" s="84">
        <v>0</v>
      </c>
      <c r="I193" s="67"/>
      <c r="J193" s="85">
        <v>0</v>
      </c>
      <c r="K193" s="85">
        <v>0</v>
      </c>
      <c r="L193" s="85">
        <v>0</v>
      </c>
      <c r="M193" s="85">
        <v>31000</v>
      </c>
      <c r="N193" s="84">
        <v>31000</v>
      </c>
      <c r="O193" s="67"/>
      <c r="P193" s="67"/>
      <c r="Q193" s="84">
        <v>31000</v>
      </c>
      <c r="R193" s="67"/>
      <c r="S193" s="67"/>
      <c r="T193" s="74"/>
      <c r="U193" s="67"/>
    </row>
    <row r="194" spans="2:21" ht="22.5" x14ac:dyDescent="0.2">
      <c r="B194" s="82"/>
      <c r="C194" s="82" t="s">
        <v>86</v>
      </c>
      <c r="D194" s="83" t="s">
        <v>87</v>
      </c>
      <c r="E194" s="67"/>
      <c r="F194" s="67"/>
      <c r="G194" s="67"/>
      <c r="H194" s="84">
        <v>7250</v>
      </c>
      <c r="I194" s="67"/>
      <c r="J194" s="85">
        <v>0</v>
      </c>
      <c r="K194" s="85">
        <v>0</v>
      </c>
      <c r="L194" s="85">
        <v>7250</v>
      </c>
      <c r="M194" s="85">
        <v>0</v>
      </c>
      <c r="N194" s="84">
        <v>0</v>
      </c>
      <c r="O194" s="67"/>
      <c r="P194" s="67"/>
      <c r="Q194" s="84">
        <v>0</v>
      </c>
      <c r="R194" s="67"/>
      <c r="S194" s="67"/>
      <c r="T194" s="74"/>
      <c r="U194" s="67"/>
    </row>
    <row r="195" spans="2:21" ht="33.75" x14ac:dyDescent="0.2">
      <c r="B195" s="82"/>
      <c r="C195" s="82" t="s">
        <v>88</v>
      </c>
      <c r="D195" s="83" t="s">
        <v>89</v>
      </c>
      <c r="E195" s="67"/>
      <c r="F195" s="67"/>
      <c r="G195" s="67"/>
      <c r="H195" s="84">
        <v>7250</v>
      </c>
      <c r="I195" s="67"/>
      <c r="J195" s="85">
        <v>0</v>
      </c>
      <c r="K195" s="85">
        <v>0</v>
      </c>
      <c r="L195" s="85">
        <v>7250</v>
      </c>
      <c r="M195" s="85">
        <v>0</v>
      </c>
      <c r="N195" s="84">
        <v>0</v>
      </c>
      <c r="O195" s="67"/>
      <c r="P195" s="67"/>
      <c r="Q195" s="84">
        <v>0</v>
      </c>
      <c r="R195" s="67"/>
      <c r="S195" s="67"/>
      <c r="T195" s="74"/>
      <c r="U195" s="67"/>
    </row>
    <row r="196" spans="2:21" x14ac:dyDescent="0.2">
      <c r="B196" s="82"/>
      <c r="C196" s="82" t="s">
        <v>90</v>
      </c>
      <c r="D196" s="83" t="s">
        <v>91</v>
      </c>
      <c r="E196" s="67"/>
      <c r="F196" s="67"/>
      <c r="G196" s="67"/>
      <c r="H196" s="84">
        <v>7250</v>
      </c>
      <c r="I196" s="67"/>
      <c r="J196" s="85">
        <v>0</v>
      </c>
      <c r="K196" s="85">
        <v>0</v>
      </c>
      <c r="L196" s="85">
        <v>7250</v>
      </c>
      <c r="M196" s="85">
        <v>0</v>
      </c>
      <c r="N196" s="84">
        <v>0</v>
      </c>
      <c r="O196" s="67"/>
      <c r="P196" s="67"/>
      <c r="Q196" s="84">
        <v>0</v>
      </c>
      <c r="R196" s="67"/>
      <c r="S196" s="67"/>
      <c r="T196" s="74"/>
      <c r="U196" s="67"/>
    </row>
    <row r="197" spans="2:21" x14ac:dyDescent="0.2">
      <c r="B197" s="82"/>
      <c r="C197" s="82" t="s">
        <v>63</v>
      </c>
      <c r="D197" s="83" t="s">
        <v>64</v>
      </c>
      <c r="E197" s="67"/>
      <c r="F197" s="67"/>
      <c r="G197" s="67"/>
      <c r="H197" s="84">
        <v>7250</v>
      </c>
      <c r="I197" s="67"/>
      <c r="J197" s="85">
        <v>0</v>
      </c>
      <c r="K197" s="85">
        <v>0</v>
      </c>
      <c r="L197" s="85">
        <v>7250</v>
      </c>
      <c r="M197" s="85">
        <v>0</v>
      </c>
      <c r="N197" s="84">
        <v>0</v>
      </c>
      <c r="O197" s="67"/>
      <c r="P197" s="67"/>
      <c r="Q197" s="84">
        <v>0</v>
      </c>
      <c r="R197" s="67"/>
      <c r="S197" s="67"/>
      <c r="T197" s="74"/>
      <c r="U197" s="67"/>
    </row>
    <row r="198" spans="2:21" x14ac:dyDescent="0.2">
      <c r="B198" s="82"/>
      <c r="C198" s="82" t="s">
        <v>65</v>
      </c>
      <c r="D198" s="83" t="s">
        <v>66</v>
      </c>
      <c r="E198" s="67"/>
      <c r="F198" s="67"/>
      <c r="G198" s="67"/>
      <c r="H198" s="84">
        <v>7250</v>
      </c>
      <c r="I198" s="67"/>
      <c r="J198" s="85">
        <v>0</v>
      </c>
      <c r="K198" s="85">
        <v>0</v>
      </c>
      <c r="L198" s="85">
        <v>7250</v>
      </c>
      <c r="M198" s="85">
        <v>0</v>
      </c>
      <c r="N198" s="84">
        <v>0</v>
      </c>
      <c r="O198" s="67"/>
      <c r="P198" s="67"/>
      <c r="Q198" s="84">
        <v>0</v>
      </c>
      <c r="R198" s="67"/>
      <c r="S198" s="67"/>
      <c r="T198" s="74"/>
      <c r="U198" s="67"/>
    </row>
    <row r="199" spans="2:21" ht="22.5" x14ac:dyDescent="0.2">
      <c r="B199" s="82"/>
      <c r="C199" s="82" t="s">
        <v>92</v>
      </c>
      <c r="D199" s="83" t="s">
        <v>229</v>
      </c>
      <c r="E199" s="67"/>
      <c r="F199" s="67"/>
      <c r="G199" s="67"/>
      <c r="H199" s="84">
        <v>3094616.87</v>
      </c>
      <c r="I199" s="67"/>
      <c r="J199" s="85">
        <v>0</v>
      </c>
      <c r="K199" s="85">
        <f>+K216+K228+K200</f>
        <v>1940625.88</v>
      </c>
      <c r="L199" s="85">
        <v>3094616.87</v>
      </c>
      <c r="M199" s="85">
        <v>0</v>
      </c>
      <c r="N199" s="84">
        <v>0</v>
      </c>
      <c r="O199" s="67"/>
      <c r="P199" s="67"/>
      <c r="Q199" s="84">
        <v>0</v>
      </c>
      <c r="R199" s="67"/>
      <c r="S199" s="67"/>
      <c r="T199" s="74"/>
      <c r="U199" s="67"/>
    </row>
    <row r="200" spans="2:21" ht="33.75" x14ac:dyDescent="0.2">
      <c r="B200" s="82"/>
      <c r="C200" s="82" t="s">
        <v>94</v>
      </c>
      <c r="D200" s="83" t="s">
        <v>95</v>
      </c>
      <c r="E200" s="67"/>
      <c r="F200" s="67"/>
      <c r="G200" s="67"/>
      <c r="H200" s="84">
        <v>258469.06</v>
      </c>
      <c r="I200" s="67"/>
      <c r="J200" s="85">
        <v>0</v>
      </c>
      <c r="K200" s="85">
        <f>+K201+K206+K211</f>
        <v>252803</v>
      </c>
      <c r="L200" s="85">
        <v>258469.06</v>
      </c>
      <c r="M200" s="85">
        <v>0</v>
      </c>
      <c r="N200" s="84">
        <v>0</v>
      </c>
      <c r="O200" s="67"/>
      <c r="P200" s="67"/>
      <c r="Q200" s="84">
        <v>0</v>
      </c>
      <c r="R200" s="67"/>
      <c r="S200" s="67"/>
      <c r="T200" s="74"/>
      <c r="U200" s="67"/>
    </row>
    <row r="201" spans="2:21" x14ac:dyDescent="0.2">
      <c r="B201" s="82"/>
      <c r="C201" s="82" t="s">
        <v>61</v>
      </c>
      <c r="D201" s="83" t="s">
        <v>62</v>
      </c>
      <c r="E201" s="67"/>
      <c r="F201" s="67"/>
      <c r="G201" s="67"/>
      <c r="H201" s="84">
        <v>85000</v>
      </c>
      <c r="I201" s="67"/>
      <c r="J201" s="85">
        <v>0</v>
      </c>
      <c r="K201" s="85">
        <f>++K204+K202</f>
        <v>85000</v>
      </c>
      <c r="L201" s="85">
        <v>85000</v>
      </c>
      <c r="M201" s="85">
        <v>0</v>
      </c>
      <c r="N201" s="84">
        <v>0</v>
      </c>
      <c r="O201" s="67"/>
      <c r="P201" s="67"/>
      <c r="Q201" s="84">
        <v>0</v>
      </c>
      <c r="R201" s="67"/>
      <c r="S201" s="67"/>
      <c r="T201" s="74"/>
      <c r="U201" s="67"/>
    </row>
    <row r="202" spans="2:21" x14ac:dyDescent="0.2">
      <c r="B202" s="82"/>
      <c r="C202" s="82" t="s">
        <v>63</v>
      </c>
      <c r="D202" s="83" t="s">
        <v>64</v>
      </c>
      <c r="E202" s="67"/>
      <c r="F202" s="67"/>
      <c r="G202" s="67"/>
      <c r="H202" s="84">
        <v>11265.12</v>
      </c>
      <c r="I202" s="67"/>
      <c r="J202" s="85">
        <v>0</v>
      </c>
      <c r="K202" s="115">
        <v>11265.13</v>
      </c>
      <c r="L202" s="85">
        <v>11265.12</v>
      </c>
      <c r="M202" s="85">
        <v>0</v>
      </c>
      <c r="N202" s="84">
        <v>0</v>
      </c>
      <c r="O202" s="67"/>
      <c r="P202" s="67"/>
      <c r="Q202" s="84">
        <v>0</v>
      </c>
      <c r="R202" s="67"/>
      <c r="S202" s="67"/>
      <c r="T202" s="74"/>
      <c r="U202" s="67"/>
    </row>
    <row r="203" spans="2:21" x14ac:dyDescent="0.2">
      <c r="B203" s="82"/>
      <c r="C203" s="82" t="s">
        <v>96</v>
      </c>
      <c r="D203" s="83" t="s">
        <v>97</v>
      </c>
      <c r="E203" s="67"/>
      <c r="F203" s="67"/>
      <c r="G203" s="67"/>
      <c r="H203" s="84">
        <v>11265.12</v>
      </c>
      <c r="I203" s="67"/>
      <c r="J203" s="85">
        <v>0</v>
      </c>
      <c r="K203" s="115">
        <v>11265.13</v>
      </c>
      <c r="L203" s="85">
        <v>11265.12</v>
      </c>
      <c r="M203" s="85">
        <v>0</v>
      </c>
      <c r="N203" s="84">
        <v>0</v>
      </c>
      <c r="O203" s="67"/>
      <c r="P203" s="67"/>
      <c r="Q203" s="84">
        <v>0</v>
      </c>
      <c r="R203" s="67"/>
      <c r="S203" s="67"/>
      <c r="T203" s="74"/>
      <c r="U203" s="67"/>
    </row>
    <row r="204" spans="2:21" x14ac:dyDescent="0.2">
      <c r="B204" s="82"/>
      <c r="C204" s="82" t="s">
        <v>98</v>
      </c>
      <c r="D204" s="83" t="s">
        <v>15</v>
      </c>
      <c r="E204" s="67"/>
      <c r="F204" s="67"/>
      <c r="G204" s="67"/>
      <c r="H204" s="84">
        <v>73734.880000000005</v>
      </c>
      <c r="I204" s="67"/>
      <c r="J204" s="85">
        <v>0</v>
      </c>
      <c r="K204" s="115">
        <v>73734.87</v>
      </c>
      <c r="L204" s="85">
        <v>73734.880000000005</v>
      </c>
      <c r="M204" s="85">
        <v>0</v>
      </c>
      <c r="N204" s="84">
        <v>0</v>
      </c>
      <c r="O204" s="67"/>
      <c r="P204" s="67"/>
      <c r="Q204" s="84">
        <v>0</v>
      </c>
      <c r="R204" s="67"/>
      <c r="S204" s="67"/>
      <c r="T204" s="74"/>
      <c r="U204" s="67"/>
    </row>
    <row r="205" spans="2:21" x14ac:dyDescent="0.2">
      <c r="B205" s="82"/>
      <c r="C205" s="82" t="s">
        <v>99</v>
      </c>
      <c r="D205" s="83" t="s">
        <v>100</v>
      </c>
      <c r="E205" s="67"/>
      <c r="F205" s="67"/>
      <c r="G205" s="67"/>
      <c r="H205" s="84">
        <v>73734.880000000005</v>
      </c>
      <c r="I205" s="67"/>
      <c r="J205" s="85">
        <v>0</v>
      </c>
      <c r="K205" s="115">
        <v>73734.87</v>
      </c>
      <c r="L205" s="85">
        <v>73734.880000000005</v>
      </c>
      <c r="M205" s="85">
        <v>0</v>
      </c>
      <c r="N205" s="84">
        <v>0</v>
      </c>
      <c r="O205" s="67"/>
      <c r="P205" s="67"/>
      <c r="Q205" s="84">
        <v>0</v>
      </c>
      <c r="R205" s="67"/>
      <c r="S205" s="67"/>
      <c r="T205" s="74"/>
      <c r="U205" s="67"/>
    </row>
    <row r="206" spans="2:21" x14ac:dyDescent="0.2">
      <c r="B206" s="82"/>
      <c r="C206" s="82" t="s">
        <v>101</v>
      </c>
      <c r="D206" s="83" t="s">
        <v>102</v>
      </c>
      <c r="E206" s="67"/>
      <c r="F206" s="67"/>
      <c r="G206" s="67"/>
      <c r="H206" s="84">
        <v>84476.04</v>
      </c>
      <c r="I206" s="67"/>
      <c r="J206" s="85">
        <v>0</v>
      </c>
      <c r="K206" s="85">
        <f>+K207+K209</f>
        <v>87385.86</v>
      </c>
      <c r="L206" s="85">
        <v>84476.04</v>
      </c>
      <c r="M206" s="85">
        <v>0</v>
      </c>
      <c r="N206" s="84">
        <v>0</v>
      </c>
      <c r="O206" s="67"/>
      <c r="P206" s="67"/>
      <c r="Q206" s="84">
        <v>0</v>
      </c>
      <c r="R206" s="67"/>
      <c r="S206" s="67"/>
      <c r="T206" s="74"/>
      <c r="U206" s="67"/>
    </row>
    <row r="207" spans="2:21" x14ac:dyDescent="0.2">
      <c r="B207" s="82"/>
      <c r="C207" s="82" t="s">
        <v>63</v>
      </c>
      <c r="D207" s="83" t="s">
        <v>64</v>
      </c>
      <c r="E207" s="67"/>
      <c r="F207" s="67"/>
      <c r="G207" s="67"/>
      <c r="H207" s="84">
        <v>10741.16</v>
      </c>
      <c r="I207" s="67"/>
      <c r="J207" s="85">
        <v>0</v>
      </c>
      <c r="K207" s="115">
        <v>6738.34</v>
      </c>
      <c r="L207" s="85">
        <v>10741.16</v>
      </c>
      <c r="M207" s="85">
        <v>0</v>
      </c>
      <c r="N207" s="84">
        <v>0</v>
      </c>
      <c r="O207" s="67"/>
      <c r="P207" s="67"/>
      <c r="Q207" s="84">
        <v>0</v>
      </c>
      <c r="R207" s="67"/>
      <c r="S207" s="67"/>
      <c r="T207" s="74"/>
      <c r="U207" s="67"/>
    </row>
    <row r="208" spans="2:21" x14ac:dyDescent="0.2">
      <c r="B208" s="82"/>
      <c r="C208" s="82" t="s">
        <v>96</v>
      </c>
      <c r="D208" s="83" t="s">
        <v>97</v>
      </c>
      <c r="E208" s="67"/>
      <c r="F208" s="67"/>
      <c r="G208" s="67"/>
      <c r="H208" s="84">
        <v>10741.16</v>
      </c>
      <c r="I208" s="67"/>
      <c r="J208" s="85">
        <v>0</v>
      </c>
      <c r="K208" s="115">
        <v>6738.34</v>
      </c>
      <c r="L208" s="85">
        <v>10741.16</v>
      </c>
      <c r="M208" s="85">
        <v>0</v>
      </c>
      <c r="N208" s="84">
        <v>0</v>
      </c>
      <c r="O208" s="67"/>
      <c r="P208" s="67"/>
      <c r="Q208" s="84">
        <v>0</v>
      </c>
      <c r="R208" s="67"/>
      <c r="S208" s="67"/>
      <c r="T208" s="74"/>
      <c r="U208" s="67"/>
    </row>
    <row r="209" spans="2:21" x14ac:dyDescent="0.2">
      <c r="B209" s="82"/>
      <c r="C209" s="82" t="s">
        <v>98</v>
      </c>
      <c r="D209" s="83" t="s">
        <v>15</v>
      </c>
      <c r="E209" s="67"/>
      <c r="F209" s="67"/>
      <c r="G209" s="67"/>
      <c r="H209" s="84">
        <v>73734.880000000005</v>
      </c>
      <c r="I209" s="67"/>
      <c r="J209" s="85">
        <v>0</v>
      </c>
      <c r="K209" s="115">
        <v>80647.520000000004</v>
      </c>
      <c r="L209" s="85">
        <v>73734.880000000005</v>
      </c>
      <c r="M209" s="85">
        <v>0</v>
      </c>
      <c r="N209" s="84">
        <v>0</v>
      </c>
      <c r="O209" s="67"/>
      <c r="P209" s="67"/>
      <c r="Q209" s="84">
        <v>0</v>
      </c>
      <c r="R209" s="67"/>
      <c r="S209" s="67"/>
      <c r="T209" s="74"/>
      <c r="U209" s="67"/>
    </row>
    <row r="210" spans="2:21" x14ac:dyDescent="0.2">
      <c r="B210" s="82"/>
      <c r="C210" s="82" t="s">
        <v>99</v>
      </c>
      <c r="D210" s="83" t="s">
        <v>100</v>
      </c>
      <c r="E210" s="67"/>
      <c r="F210" s="67"/>
      <c r="G210" s="67"/>
      <c r="H210" s="84">
        <v>73734.880000000005</v>
      </c>
      <c r="I210" s="67"/>
      <c r="J210" s="85">
        <v>0</v>
      </c>
      <c r="K210" s="115">
        <v>80647.520000000004</v>
      </c>
      <c r="L210" s="85">
        <v>73734.880000000005</v>
      </c>
      <c r="M210" s="85">
        <v>0</v>
      </c>
      <c r="N210" s="84">
        <v>0</v>
      </c>
      <c r="O210" s="67"/>
      <c r="P210" s="67"/>
      <c r="Q210" s="84">
        <v>0</v>
      </c>
      <c r="R210" s="67"/>
      <c r="S210" s="67"/>
      <c r="T210" s="74"/>
      <c r="U210" s="67"/>
    </row>
    <row r="211" spans="2:21" x14ac:dyDescent="0.2">
      <c r="B211" s="82"/>
      <c r="C211" s="82" t="s">
        <v>90</v>
      </c>
      <c r="D211" s="83" t="s">
        <v>91</v>
      </c>
      <c r="E211" s="67"/>
      <c r="F211" s="67"/>
      <c r="G211" s="67"/>
      <c r="H211" s="84">
        <v>88993.02</v>
      </c>
      <c r="I211" s="67"/>
      <c r="J211" s="85">
        <v>0</v>
      </c>
      <c r="K211" s="85">
        <f>+K212+K214</f>
        <v>80417.14</v>
      </c>
      <c r="L211" s="85">
        <v>88993.02</v>
      </c>
      <c r="M211" s="85">
        <v>0</v>
      </c>
      <c r="N211" s="84">
        <v>0</v>
      </c>
      <c r="O211" s="67"/>
      <c r="P211" s="67"/>
      <c r="Q211" s="84">
        <v>0</v>
      </c>
      <c r="R211" s="67"/>
      <c r="S211" s="67"/>
      <c r="T211" s="74"/>
      <c r="U211" s="67"/>
    </row>
    <row r="212" spans="2:21" x14ac:dyDescent="0.2">
      <c r="B212" s="82"/>
      <c r="C212" s="82" t="s">
        <v>63</v>
      </c>
      <c r="D212" s="83" t="s">
        <v>64</v>
      </c>
      <c r="E212" s="67"/>
      <c r="F212" s="67"/>
      <c r="G212" s="67"/>
      <c r="H212" s="84">
        <v>15258.14</v>
      </c>
      <c r="I212" s="67"/>
      <c r="J212" s="85">
        <v>0</v>
      </c>
      <c r="K212" s="115">
        <v>13594.9</v>
      </c>
      <c r="L212" s="85">
        <v>15258.14</v>
      </c>
      <c r="M212" s="85">
        <v>0</v>
      </c>
      <c r="N212" s="84">
        <v>0</v>
      </c>
      <c r="O212" s="67"/>
      <c r="P212" s="67"/>
      <c r="Q212" s="84">
        <v>0</v>
      </c>
      <c r="R212" s="67"/>
      <c r="S212" s="67"/>
      <c r="T212" s="74"/>
      <c r="U212" s="67"/>
    </row>
    <row r="213" spans="2:21" x14ac:dyDescent="0.2">
      <c r="B213" s="82"/>
      <c r="C213" s="82" t="s">
        <v>96</v>
      </c>
      <c r="D213" s="83" t="s">
        <v>97</v>
      </c>
      <c r="E213" s="67"/>
      <c r="F213" s="67"/>
      <c r="G213" s="67"/>
      <c r="H213" s="84">
        <v>15258.14</v>
      </c>
      <c r="I213" s="67"/>
      <c r="J213" s="85">
        <v>0</v>
      </c>
      <c r="K213" s="115">
        <v>13594.9</v>
      </c>
      <c r="L213" s="85">
        <v>15258.14</v>
      </c>
      <c r="M213" s="85">
        <v>0</v>
      </c>
      <c r="N213" s="84">
        <v>0</v>
      </c>
      <c r="O213" s="67"/>
      <c r="P213" s="67"/>
      <c r="Q213" s="84">
        <v>0</v>
      </c>
      <c r="R213" s="67"/>
      <c r="S213" s="67"/>
      <c r="T213" s="74"/>
      <c r="U213" s="67"/>
    </row>
    <row r="214" spans="2:21" x14ac:dyDescent="0.2">
      <c r="B214" s="82"/>
      <c r="C214" s="82" t="s">
        <v>98</v>
      </c>
      <c r="D214" s="83" t="s">
        <v>15</v>
      </c>
      <c r="E214" s="67"/>
      <c r="F214" s="67"/>
      <c r="G214" s="67"/>
      <c r="H214" s="84">
        <v>73734.880000000005</v>
      </c>
      <c r="I214" s="67"/>
      <c r="J214" s="85">
        <v>0</v>
      </c>
      <c r="K214" s="115">
        <v>66822.240000000005</v>
      </c>
      <c r="L214" s="85">
        <v>73734.880000000005</v>
      </c>
      <c r="M214" s="85">
        <v>0</v>
      </c>
      <c r="N214" s="84">
        <v>0</v>
      </c>
      <c r="O214" s="67"/>
      <c r="P214" s="67"/>
      <c r="Q214" s="84">
        <v>0</v>
      </c>
      <c r="R214" s="67"/>
      <c r="S214" s="67"/>
      <c r="T214" s="74"/>
      <c r="U214" s="67"/>
    </row>
    <row r="215" spans="2:21" x14ac:dyDescent="0.2">
      <c r="B215" s="82"/>
      <c r="C215" s="82" t="s">
        <v>99</v>
      </c>
      <c r="D215" s="83" t="s">
        <v>100</v>
      </c>
      <c r="E215" s="67"/>
      <c r="F215" s="67"/>
      <c r="G215" s="67"/>
      <c r="H215" s="84">
        <v>73734.880000000005</v>
      </c>
      <c r="I215" s="67"/>
      <c r="J215" s="85">
        <v>0</v>
      </c>
      <c r="K215" s="115">
        <v>66822.240000000005</v>
      </c>
      <c r="L215" s="85">
        <v>73734.880000000005</v>
      </c>
      <c r="M215" s="85">
        <v>0</v>
      </c>
      <c r="N215" s="84">
        <v>0</v>
      </c>
      <c r="O215" s="67"/>
      <c r="P215" s="67"/>
      <c r="Q215" s="84">
        <v>0</v>
      </c>
      <c r="R215" s="67"/>
      <c r="S215" s="67"/>
      <c r="T215" s="74"/>
      <c r="U215" s="67"/>
    </row>
    <row r="216" spans="2:21" ht="33.75" x14ac:dyDescent="0.2">
      <c r="B216" s="82"/>
      <c r="C216" s="82" t="s">
        <v>103</v>
      </c>
      <c r="D216" s="83" t="s">
        <v>104</v>
      </c>
      <c r="E216" s="67"/>
      <c r="F216" s="67"/>
      <c r="G216" s="67"/>
      <c r="H216" s="84">
        <v>2574698.4300000002</v>
      </c>
      <c r="I216" s="67"/>
      <c r="J216" s="85">
        <v>0</v>
      </c>
      <c r="K216" s="85">
        <f>+K217+K221</f>
        <v>1662653.97</v>
      </c>
      <c r="L216" s="85">
        <v>2574698.4300000002</v>
      </c>
      <c r="M216" s="85">
        <v>0</v>
      </c>
      <c r="N216" s="84">
        <v>0</v>
      </c>
      <c r="O216" s="67"/>
      <c r="P216" s="67"/>
      <c r="Q216" s="84">
        <v>0</v>
      </c>
      <c r="R216" s="67"/>
      <c r="S216" s="67"/>
      <c r="T216" s="74"/>
      <c r="U216" s="67"/>
    </row>
    <row r="217" spans="2:21" x14ac:dyDescent="0.2">
      <c r="B217" s="82"/>
      <c r="C217" s="82" t="s">
        <v>61</v>
      </c>
      <c r="D217" s="83" t="s">
        <v>62</v>
      </c>
      <c r="E217" s="67"/>
      <c r="F217" s="67"/>
      <c r="G217" s="67"/>
      <c r="H217" s="84">
        <v>809132.81</v>
      </c>
      <c r="I217" s="67"/>
      <c r="J217" s="85">
        <v>0</v>
      </c>
      <c r="K217" s="85">
        <f>+K218</f>
        <v>190867.19</v>
      </c>
      <c r="L217" s="85">
        <v>809132.81</v>
      </c>
      <c r="M217" s="85">
        <v>0</v>
      </c>
      <c r="N217" s="84">
        <v>0</v>
      </c>
      <c r="O217" s="67"/>
      <c r="P217" s="67"/>
      <c r="Q217" s="84">
        <v>0</v>
      </c>
      <c r="R217" s="67"/>
      <c r="S217" s="67"/>
      <c r="T217" s="74"/>
      <c r="U217" s="67"/>
    </row>
    <row r="218" spans="2:21" x14ac:dyDescent="0.2">
      <c r="B218" s="82"/>
      <c r="C218" s="82" t="s">
        <v>75</v>
      </c>
      <c r="D218" s="83" t="s">
        <v>7</v>
      </c>
      <c r="E218" s="67"/>
      <c r="F218" s="67"/>
      <c r="G218" s="67"/>
      <c r="H218" s="84">
        <v>809132.81</v>
      </c>
      <c r="I218" s="67"/>
      <c r="J218" s="85">
        <v>0</v>
      </c>
      <c r="K218" s="115">
        <v>190867.19</v>
      </c>
      <c r="L218" s="85">
        <v>809132.81</v>
      </c>
      <c r="M218" s="85">
        <v>0</v>
      </c>
      <c r="N218" s="84">
        <v>0</v>
      </c>
      <c r="O218" s="67"/>
      <c r="P218" s="67"/>
      <c r="Q218" s="84">
        <v>0</v>
      </c>
      <c r="R218" s="67"/>
      <c r="S218" s="67"/>
      <c r="T218" s="74"/>
      <c r="U218" s="67"/>
    </row>
    <row r="219" spans="2:21" x14ac:dyDescent="0.2">
      <c r="B219" s="82"/>
      <c r="C219" s="82" t="s">
        <v>80</v>
      </c>
      <c r="D219" s="83" t="s">
        <v>81</v>
      </c>
      <c r="E219" s="67"/>
      <c r="F219" s="67"/>
      <c r="G219" s="67"/>
      <c r="H219" s="84">
        <v>722726.54</v>
      </c>
      <c r="I219" s="67"/>
      <c r="J219" s="85">
        <v>0</v>
      </c>
      <c r="K219" s="115">
        <v>190867.19</v>
      </c>
      <c r="L219" s="85">
        <v>722726.54</v>
      </c>
      <c r="M219" s="85">
        <v>0</v>
      </c>
      <c r="N219" s="84">
        <v>0</v>
      </c>
      <c r="O219" s="67"/>
      <c r="P219" s="67"/>
      <c r="Q219" s="84">
        <v>0</v>
      </c>
      <c r="R219" s="67"/>
      <c r="S219" s="67"/>
      <c r="T219" s="74"/>
      <c r="U219" s="67"/>
    </row>
    <row r="220" spans="2:21" x14ac:dyDescent="0.2">
      <c r="B220" s="82"/>
      <c r="C220" s="82" t="s">
        <v>76</v>
      </c>
      <c r="D220" s="83" t="s">
        <v>77</v>
      </c>
      <c r="E220" s="67"/>
      <c r="F220" s="67"/>
      <c r="G220" s="67"/>
      <c r="H220" s="84">
        <v>86406.27</v>
      </c>
      <c r="I220" s="67"/>
      <c r="J220" s="85">
        <v>0</v>
      </c>
      <c r="K220" s="85">
        <v>0</v>
      </c>
      <c r="L220" s="85">
        <v>86406.27</v>
      </c>
      <c r="M220" s="85">
        <v>0</v>
      </c>
      <c r="N220" s="84">
        <v>0</v>
      </c>
      <c r="O220" s="67"/>
      <c r="P220" s="67"/>
      <c r="Q220" s="84">
        <v>0</v>
      </c>
      <c r="R220" s="67"/>
      <c r="S220" s="67"/>
      <c r="T220" s="74"/>
      <c r="U220" s="67"/>
    </row>
    <row r="221" spans="2:21" x14ac:dyDescent="0.2">
      <c r="B221" s="82"/>
      <c r="C221" s="82" t="s">
        <v>105</v>
      </c>
      <c r="D221" s="83" t="s">
        <v>106</v>
      </c>
      <c r="E221" s="67"/>
      <c r="F221" s="67"/>
      <c r="G221" s="67"/>
      <c r="H221" s="84">
        <v>1765565.62</v>
      </c>
      <c r="I221" s="67"/>
      <c r="J221" s="85">
        <v>0</v>
      </c>
      <c r="K221" s="85">
        <f>+K222+K224</f>
        <v>1471786.78</v>
      </c>
      <c r="L221" s="85">
        <v>1765565.62</v>
      </c>
      <c r="M221" s="85">
        <v>0</v>
      </c>
      <c r="N221" s="84">
        <v>0</v>
      </c>
      <c r="O221" s="67"/>
      <c r="P221" s="67"/>
      <c r="Q221" s="84">
        <v>0</v>
      </c>
      <c r="R221" s="67"/>
      <c r="S221" s="67"/>
      <c r="T221" s="74"/>
      <c r="U221" s="67"/>
    </row>
    <row r="222" spans="2:21" x14ac:dyDescent="0.2">
      <c r="B222" s="82"/>
      <c r="C222" s="82" t="s">
        <v>63</v>
      </c>
      <c r="D222" s="83" t="s">
        <v>64</v>
      </c>
      <c r="E222" s="67"/>
      <c r="F222" s="67"/>
      <c r="G222" s="67"/>
      <c r="H222" s="84">
        <v>0</v>
      </c>
      <c r="I222" s="67"/>
      <c r="J222" s="85">
        <v>0</v>
      </c>
      <c r="K222" s="85">
        <v>0</v>
      </c>
      <c r="L222" s="85">
        <v>0</v>
      </c>
      <c r="M222" s="85">
        <v>0</v>
      </c>
      <c r="N222" s="84">
        <v>0</v>
      </c>
      <c r="O222" s="67"/>
      <c r="P222" s="67"/>
      <c r="Q222" s="84">
        <v>0</v>
      </c>
      <c r="R222" s="67"/>
      <c r="S222" s="67"/>
      <c r="T222" s="74"/>
      <c r="U222" s="67"/>
    </row>
    <row r="223" spans="2:21" x14ac:dyDescent="0.2">
      <c r="B223" s="82"/>
      <c r="C223" s="82" t="s">
        <v>73</v>
      </c>
      <c r="D223" s="83" t="s">
        <v>74</v>
      </c>
      <c r="E223" s="67"/>
      <c r="F223" s="67"/>
      <c r="G223" s="67"/>
      <c r="H223" s="84">
        <v>0</v>
      </c>
      <c r="I223" s="67"/>
      <c r="J223" s="85">
        <v>0</v>
      </c>
      <c r="K223" s="85">
        <v>0</v>
      </c>
      <c r="L223" s="85">
        <v>0</v>
      </c>
      <c r="M223" s="85">
        <v>0</v>
      </c>
      <c r="N223" s="84">
        <v>0</v>
      </c>
      <c r="O223" s="67"/>
      <c r="P223" s="67"/>
      <c r="Q223" s="84">
        <v>0</v>
      </c>
      <c r="R223" s="67"/>
      <c r="S223" s="67"/>
      <c r="T223" s="74"/>
      <c r="U223" s="67"/>
    </row>
    <row r="224" spans="2:21" x14ac:dyDescent="0.2">
      <c r="B224" s="82"/>
      <c r="C224" s="82" t="s">
        <v>75</v>
      </c>
      <c r="D224" s="83" t="s">
        <v>7</v>
      </c>
      <c r="E224" s="67"/>
      <c r="F224" s="67"/>
      <c r="G224" s="67"/>
      <c r="H224" s="84">
        <v>1765565.62</v>
      </c>
      <c r="I224" s="67"/>
      <c r="J224" s="85">
        <v>0</v>
      </c>
      <c r="K224" s="85">
        <f>+K225</f>
        <v>1471786.78</v>
      </c>
      <c r="L224" s="85">
        <v>1765565.62</v>
      </c>
      <c r="M224" s="85">
        <v>0</v>
      </c>
      <c r="N224" s="84">
        <v>0</v>
      </c>
      <c r="O224" s="67"/>
      <c r="P224" s="67"/>
      <c r="Q224" s="84">
        <v>0</v>
      </c>
      <c r="R224" s="67"/>
      <c r="S224" s="67"/>
      <c r="T224" s="74"/>
      <c r="U224" s="67"/>
    </row>
    <row r="225" spans="2:21" x14ac:dyDescent="0.2">
      <c r="B225" s="82"/>
      <c r="C225" s="82" t="s">
        <v>80</v>
      </c>
      <c r="D225" s="83" t="s">
        <v>81</v>
      </c>
      <c r="E225" s="67"/>
      <c r="F225" s="67"/>
      <c r="G225" s="67"/>
      <c r="H225" s="84">
        <v>1465565.62</v>
      </c>
      <c r="I225" s="67"/>
      <c r="J225" s="85">
        <v>0</v>
      </c>
      <c r="K225" s="85">
        <v>1471786.78</v>
      </c>
      <c r="L225" s="85">
        <v>1465565.62</v>
      </c>
      <c r="M225" s="85">
        <v>0</v>
      </c>
      <c r="N225" s="84">
        <v>0</v>
      </c>
      <c r="O225" s="67"/>
      <c r="P225" s="67"/>
      <c r="Q225" s="84">
        <v>0</v>
      </c>
      <c r="R225" s="67"/>
      <c r="S225" s="67"/>
      <c r="T225" s="74"/>
      <c r="U225" s="67"/>
    </row>
    <row r="226" spans="2:21" x14ac:dyDescent="0.2">
      <c r="B226" s="82"/>
      <c r="C226" s="82" t="s">
        <v>76</v>
      </c>
      <c r="D226" s="83" t="s">
        <v>77</v>
      </c>
      <c r="E226" s="67"/>
      <c r="F226" s="67"/>
      <c r="G226" s="67"/>
      <c r="H226" s="84">
        <v>300000</v>
      </c>
      <c r="I226" s="67"/>
      <c r="J226" s="85">
        <v>0</v>
      </c>
      <c r="K226" s="85">
        <v>0</v>
      </c>
      <c r="L226" s="85">
        <v>300000</v>
      </c>
      <c r="M226" s="85">
        <v>0</v>
      </c>
      <c r="N226" s="84">
        <v>0</v>
      </c>
      <c r="O226" s="67"/>
      <c r="P226" s="67"/>
      <c r="Q226" s="84">
        <v>0</v>
      </c>
      <c r="R226" s="67"/>
      <c r="S226" s="67"/>
      <c r="T226" s="74"/>
      <c r="U226" s="67"/>
    </row>
    <row r="227" spans="2:21" x14ac:dyDescent="0.2">
      <c r="B227" s="82"/>
      <c r="C227" s="82" t="s">
        <v>82</v>
      </c>
      <c r="D227" s="83" t="s">
        <v>83</v>
      </c>
      <c r="E227" s="67"/>
      <c r="F227" s="67"/>
      <c r="G227" s="67"/>
      <c r="H227" s="84">
        <v>0</v>
      </c>
      <c r="I227" s="67"/>
      <c r="J227" s="85">
        <v>0</v>
      </c>
      <c r="K227" s="85">
        <v>0</v>
      </c>
      <c r="L227" s="85">
        <v>0</v>
      </c>
      <c r="M227" s="85">
        <v>0</v>
      </c>
      <c r="N227" s="84">
        <v>0</v>
      </c>
      <c r="O227" s="67"/>
      <c r="P227" s="67"/>
      <c r="Q227" s="84">
        <v>0</v>
      </c>
      <c r="R227" s="67"/>
      <c r="S227" s="67"/>
      <c r="T227" s="74"/>
      <c r="U227" s="67"/>
    </row>
    <row r="228" spans="2:21" ht="33.75" x14ac:dyDescent="0.2">
      <c r="B228" s="82"/>
      <c r="C228" s="82" t="s">
        <v>107</v>
      </c>
      <c r="D228" s="83" t="s">
        <v>108</v>
      </c>
      <c r="E228" s="67"/>
      <c r="F228" s="67"/>
      <c r="G228" s="67"/>
      <c r="H228" s="84">
        <v>261449.38</v>
      </c>
      <c r="I228" s="67"/>
      <c r="J228" s="85">
        <v>0</v>
      </c>
      <c r="K228" s="85">
        <f>+K229+K234</f>
        <v>25168.91</v>
      </c>
      <c r="L228" s="85">
        <v>261449.38</v>
      </c>
      <c r="M228" s="85">
        <v>0</v>
      </c>
      <c r="N228" s="84">
        <v>0</v>
      </c>
      <c r="O228" s="67"/>
      <c r="P228" s="67"/>
      <c r="Q228" s="84">
        <v>0</v>
      </c>
      <c r="R228" s="67"/>
      <c r="S228" s="67"/>
      <c r="T228" s="74"/>
      <c r="U228" s="67"/>
    </row>
    <row r="229" spans="2:21" x14ac:dyDescent="0.2">
      <c r="B229" s="82"/>
      <c r="C229" s="82" t="s">
        <v>61</v>
      </c>
      <c r="D229" s="83" t="s">
        <v>62</v>
      </c>
      <c r="E229" s="67"/>
      <c r="F229" s="67"/>
      <c r="G229" s="67"/>
      <c r="H229" s="84">
        <v>160461</v>
      </c>
      <c r="I229" s="67"/>
      <c r="J229" s="85">
        <v>0</v>
      </c>
      <c r="K229" s="85">
        <f>+K230+K232</f>
        <v>8907.66</v>
      </c>
      <c r="L229" s="85">
        <v>160461</v>
      </c>
      <c r="M229" s="85">
        <v>0</v>
      </c>
      <c r="N229" s="84">
        <v>0</v>
      </c>
      <c r="O229" s="67"/>
      <c r="P229" s="67"/>
      <c r="Q229" s="84">
        <v>0</v>
      </c>
      <c r="R229" s="67"/>
      <c r="S229" s="67"/>
      <c r="T229" s="74"/>
      <c r="U229" s="67"/>
    </row>
    <row r="230" spans="2:21" x14ac:dyDescent="0.2">
      <c r="B230" s="82"/>
      <c r="C230" s="82" t="s">
        <v>63</v>
      </c>
      <c r="D230" s="83" t="s">
        <v>64</v>
      </c>
      <c r="E230" s="67"/>
      <c r="F230" s="67"/>
      <c r="G230" s="67"/>
      <c r="H230" s="84">
        <v>53424.1</v>
      </c>
      <c r="I230" s="67"/>
      <c r="J230" s="85">
        <v>0</v>
      </c>
      <c r="K230" s="85">
        <f>+K231</f>
        <v>8907.66</v>
      </c>
      <c r="L230" s="85">
        <v>53424.1</v>
      </c>
      <c r="M230" s="85">
        <v>0</v>
      </c>
      <c r="N230" s="84">
        <v>0</v>
      </c>
      <c r="O230" s="67"/>
      <c r="P230" s="67"/>
      <c r="Q230" s="84">
        <v>0</v>
      </c>
      <c r="R230" s="67"/>
      <c r="S230" s="67"/>
      <c r="T230" s="74"/>
      <c r="U230" s="67"/>
    </row>
    <row r="231" spans="2:21" x14ac:dyDescent="0.2">
      <c r="B231" s="82"/>
      <c r="C231" s="82" t="s">
        <v>96</v>
      </c>
      <c r="D231" s="83" t="s">
        <v>97</v>
      </c>
      <c r="E231" s="67"/>
      <c r="F231" s="67"/>
      <c r="G231" s="67"/>
      <c r="H231" s="84">
        <v>53424.1</v>
      </c>
      <c r="I231" s="67"/>
      <c r="J231" s="85">
        <v>0</v>
      </c>
      <c r="K231" s="85">
        <v>8907.66</v>
      </c>
      <c r="L231" s="85">
        <v>53424.1</v>
      </c>
      <c r="M231" s="85">
        <v>0</v>
      </c>
      <c r="N231" s="84">
        <v>0</v>
      </c>
      <c r="O231" s="67"/>
      <c r="P231" s="67"/>
      <c r="Q231" s="84">
        <v>0</v>
      </c>
      <c r="R231" s="67"/>
      <c r="S231" s="67"/>
      <c r="T231" s="74"/>
      <c r="U231" s="67"/>
    </row>
    <row r="232" spans="2:21" x14ac:dyDescent="0.2">
      <c r="B232" s="82"/>
      <c r="C232" s="82" t="s">
        <v>98</v>
      </c>
      <c r="D232" s="83" t="s">
        <v>15</v>
      </c>
      <c r="E232" s="67"/>
      <c r="F232" s="67"/>
      <c r="G232" s="67"/>
      <c r="H232" s="84">
        <v>107036.9</v>
      </c>
      <c r="I232" s="67"/>
      <c r="J232" s="85">
        <v>0</v>
      </c>
      <c r="K232" s="85">
        <v>0</v>
      </c>
      <c r="L232" s="85">
        <v>107036.9</v>
      </c>
      <c r="M232" s="85">
        <v>0</v>
      </c>
      <c r="N232" s="84">
        <v>0</v>
      </c>
      <c r="O232" s="67"/>
      <c r="P232" s="67"/>
      <c r="Q232" s="84">
        <v>0</v>
      </c>
      <c r="R232" s="67"/>
      <c r="S232" s="67"/>
      <c r="T232" s="74"/>
      <c r="U232" s="67"/>
    </row>
    <row r="233" spans="2:21" x14ac:dyDescent="0.2">
      <c r="B233" s="82"/>
      <c r="C233" s="82" t="s">
        <v>99</v>
      </c>
      <c r="D233" s="83" t="s">
        <v>100</v>
      </c>
      <c r="E233" s="67"/>
      <c r="F233" s="67"/>
      <c r="G233" s="67"/>
      <c r="H233" s="84">
        <v>107036.9</v>
      </c>
      <c r="I233" s="67"/>
      <c r="J233" s="85">
        <v>0</v>
      </c>
      <c r="K233" s="85">
        <v>0</v>
      </c>
      <c r="L233" s="85">
        <v>107036.9</v>
      </c>
      <c r="M233" s="85">
        <v>0</v>
      </c>
      <c r="N233" s="84">
        <v>0</v>
      </c>
      <c r="O233" s="67"/>
      <c r="P233" s="67"/>
      <c r="Q233" s="84">
        <v>0</v>
      </c>
      <c r="R233" s="67"/>
      <c r="S233" s="67"/>
      <c r="T233" s="74"/>
      <c r="U233" s="67"/>
    </row>
    <row r="234" spans="2:21" x14ac:dyDescent="0.2">
      <c r="B234" s="82"/>
      <c r="C234" s="82" t="s">
        <v>90</v>
      </c>
      <c r="D234" s="83" t="s">
        <v>91</v>
      </c>
      <c r="E234" s="67"/>
      <c r="F234" s="67"/>
      <c r="G234" s="67"/>
      <c r="H234" s="84">
        <v>100988.38</v>
      </c>
      <c r="I234" s="67"/>
      <c r="J234" s="85">
        <v>0</v>
      </c>
      <c r="K234" s="85">
        <f>+K235+K237</f>
        <v>16261.25</v>
      </c>
      <c r="L234" s="85">
        <v>100988.38</v>
      </c>
      <c r="M234" s="85">
        <v>0</v>
      </c>
      <c r="N234" s="84">
        <v>0</v>
      </c>
      <c r="O234" s="67"/>
      <c r="P234" s="67"/>
      <c r="Q234" s="84">
        <v>0</v>
      </c>
      <c r="R234" s="67"/>
      <c r="S234" s="67"/>
      <c r="T234" s="74"/>
      <c r="U234" s="67"/>
    </row>
    <row r="235" spans="2:21" x14ac:dyDescent="0.2">
      <c r="B235" s="82"/>
      <c r="C235" s="82" t="s">
        <v>63</v>
      </c>
      <c r="D235" s="83" t="s">
        <v>64</v>
      </c>
      <c r="E235" s="67"/>
      <c r="F235" s="67"/>
      <c r="G235" s="67"/>
      <c r="H235" s="84">
        <v>14608.9</v>
      </c>
      <c r="I235" s="67"/>
      <c r="J235" s="85">
        <v>0</v>
      </c>
      <c r="K235" s="85">
        <f>+K236</f>
        <v>16261.25</v>
      </c>
      <c r="L235" s="85">
        <v>14608.9</v>
      </c>
      <c r="M235" s="85">
        <v>0</v>
      </c>
      <c r="N235" s="84">
        <v>0</v>
      </c>
      <c r="O235" s="67"/>
      <c r="P235" s="67"/>
      <c r="Q235" s="84">
        <v>0</v>
      </c>
      <c r="R235" s="67"/>
      <c r="S235" s="67"/>
      <c r="T235" s="74"/>
      <c r="U235" s="67"/>
    </row>
    <row r="236" spans="2:21" x14ac:dyDescent="0.2">
      <c r="B236" s="82"/>
      <c r="C236" s="82" t="s">
        <v>96</v>
      </c>
      <c r="D236" s="83" t="s">
        <v>97</v>
      </c>
      <c r="E236" s="67"/>
      <c r="F236" s="67"/>
      <c r="G236" s="67"/>
      <c r="H236" s="84">
        <v>14608.9</v>
      </c>
      <c r="I236" s="67"/>
      <c r="J236" s="85">
        <v>0</v>
      </c>
      <c r="K236" s="85">
        <v>16261.25</v>
      </c>
      <c r="L236" s="85">
        <v>14608.9</v>
      </c>
      <c r="M236" s="85">
        <v>0</v>
      </c>
      <c r="N236" s="84">
        <v>0</v>
      </c>
      <c r="O236" s="67"/>
      <c r="P236" s="67"/>
      <c r="Q236" s="84">
        <v>0</v>
      </c>
      <c r="R236" s="67"/>
      <c r="S236" s="67"/>
      <c r="T236" s="74"/>
      <c r="U236" s="67"/>
    </row>
    <row r="237" spans="2:21" x14ac:dyDescent="0.2">
      <c r="B237" s="82"/>
      <c r="C237" s="82" t="s">
        <v>98</v>
      </c>
      <c r="D237" s="83" t="s">
        <v>15</v>
      </c>
      <c r="E237" s="67"/>
      <c r="F237" s="67"/>
      <c r="G237" s="67"/>
      <c r="H237" s="84">
        <v>86379.48</v>
      </c>
      <c r="I237" s="67"/>
      <c r="J237" s="85">
        <v>0</v>
      </c>
      <c r="K237" s="85">
        <v>0</v>
      </c>
      <c r="L237" s="85">
        <v>86379.48</v>
      </c>
      <c r="M237" s="85">
        <v>0</v>
      </c>
      <c r="N237" s="84">
        <v>0</v>
      </c>
      <c r="O237" s="67"/>
      <c r="P237" s="67"/>
      <c r="Q237" s="84">
        <v>0</v>
      </c>
      <c r="R237" s="67"/>
      <c r="S237" s="67"/>
      <c r="T237" s="74"/>
      <c r="U237" s="67"/>
    </row>
    <row r="238" spans="2:21" x14ac:dyDescent="0.2">
      <c r="B238" s="82"/>
      <c r="C238" s="82" t="s">
        <v>99</v>
      </c>
      <c r="D238" s="83" t="s">
        <v>100</v>
      </c>
      <c r="E238" s="67"/>
      <c r="F238" s="67"/>
      <c r="G238" s="67"/>
      <c r="H238" s="84">
        <v>86379.48</v>
      </c>
      <c r="I238" s="67"/>
      <c r="J238" s="85">
        <v>0</v>
      </c>
      <c r="K238" s="85">
        <v>0</v>
      </c>
      <c r="L238" s="85">
        <v>86379.48</v>
      </c>
      <c r="M238" s="85">
        <v>0</v>
      </c>
      <c r="N238" s="84">
        <v>0</v>
      </c>
      <c r="O238" s="67"/>
      <c r="P238" s="67"/>
      <c r="Q238" s="84">
        <v>0</v>
      </c>
      <c r="R238" s="67"/>
      <c r="S238" s="67"/>
      <c r="T238" s="74"/>
      <c r="U238" s="67"/>
    </row>
    <row r="239" spans="2:21" ht="22.5" x14ac:dyDescent="0.2">
      <c r="B239" s="82"/>
      <c r="C239" s="82" t="s">
        <v>109</v>
      </c>
      <c r="D239" s="83" t="s">
        <v>110</v>
      </c>
      <c r="E239" s="67"/>
      <c r="F239" s="67"/>
      <c r="G239" s="67"/>
      <c r="H239" s="84">
        <v>106100</v>
      </c>
      <c r="I239" s="67"/>
      <c r="J239" s="85">
        <v>0</v>
      </c>
      <c r="K239" s="85">
        <f>+K240+K244+K248+K252+K256</f>
        <v>97200</v>
      </c>
      <c r="L239" s="85">
        <v>106100</v>
      </c>
      <c r="M239" s="85">
        <v>122300</v>
      </c>
      <c r="N239" s="84">
        <v>130100</v>
      </c>
      <c r="O239" s="67"/>
      <c r="P239" s="67"/>
      <c r="Q239" s="84">
        <v>142700</v>
      </c>
      <c r="R239" s="67"/>
      <c r="S239" s="67"/>
      <c r="T239" s="74"/>
      <c r="U239" s="67"/>
    </row>
    <row r="240" spans="2:21" ht="33.75" x14ac:dyDescent="0.2">
      <c r="B240" s="82"/>
      <c r="C240" s="82" t="s">
        <v>111</v>
      </c>
      <c r="D240" s="83" t="s">
        <v>112</v>
      </c>
      <c r="E240" s="67"/>
      <c r="F240" s="67"/>
      <c r="G240" s="67"/>
      <c r="H240" s="84">
        <v>1500</v>
      </c>
      <c r="I240" s="67"/>
      <c r="J240" s="85">
        <v>0</v>
      </c>
      <c r="K240" s="85">
        <f>+K241</f>
        <v>0</v>
      </c>
      <c r="L240" s="85">
        <v>1500</v>
      </c>
      <c r="M240" s="85">
        <v>1500</v>
      </c>
      <c r="N240" s="84">
        <v>1500</v>
      </c>
      <c r="O240" s="67"/>
      <c r="P240" s="67"/>
      <c r="Q240" s="84">
        <v>1500</v>
      </c>
      <c r="R240" s="67"/>
      <c r="S240" s="67"/>
      <c r="T240" s="74"/>
      <c r="U240" s="67"/>
    </row>
    <row r="241" spans="2:21" x14ac:dyDescent="0.2">
      <c r="B241" s="82"/>
      <c r="C241" s="82" t="s">
        <v>61</v>
      </c>
      <c r="D241" s="83" t="s">
        <v>62</v>
      </c>
      <c r="E241" s="67"/>
      <c r="F241" s="67"/>
      <c r="G241" s="67"/>
      <c r="H241" s="84">
        <v>1500</v>
      </c>
      <c r="I241" s="67"/>
      <c r="J241" s="85">
        <v>0</v>
      </c>
      <c r="K241" s="85">
        <f>+K242</f>
        <v>0</v>
      </c>
      <c r="L241" s="85">
        <v>1500</v>
      </c>
      <c r="M241" s="85">
        <v>1500</v>
      </c>
      <c r="N241" s="84">
        <v>1500</v>
      </c>
      <c r="O241" s="67"/>
      <c r="P241" s="67"/>
      <c r="Q241" s="84">
        <v>1500</v>
      </c>
      <c r="R241" s="67"/>
      <c r="S241" s="67"/>
      <c r="T241" s="74"/>
      <c r="U241" s="67"/>
    </row>
    <row r="242" spans="2:21" x14ac:dyDescent="0.2">
      <c r="B242" s="82"/>
      <c r="C242" s="82" t="s">
        <v>63</v>
      </c>
      <c r="D242" s="83" t="s">
        <v>64</v>
      </c>
      <c r="E242" s="67"/>
      <c r="F242" s="67"/>
      <c r="G242" s="67"/>
      <c r="H242" s="84">
        <v>1500</v>
      </c>
      <c r="I242" s="67"/>
      <c r="J242" s="85">
        <v>0</v>
      </c>
      <c r="K242" s="85">
        <f>+K243</f>
        <v>0</v>
      </c>
      <c r="L242" s="85">
        <v>1500</v>
      </c>
      <c r="M242" s="85">
        <v>1500</v>
      </c>
      <c r="N242" s="84">
        <v>1500</v>
      </c>
      <c r="O242" s="67"/>
      <c r="P242" s="67"/>
      <c r="Q242" s="84">
        <v>1500</v>
      </c>
      <c r="R242" s="67"/>
      <c r="S242" s="67"/>
      <c r="T242" s="74"/>
      <c r="U242" s="67"/>
    </row>
    <row r="243" spans="2:21" x14ac:dyDescent="0.2">
      <c r="B243" s="82"/>
      <c r="C243" s="82" t="s">
        <v>73</v>
      </c>
      <c r="D243" s="83" t="s">
        <v>74</v>
      </c>
      <c r="E243" s="67"/>
      <c r="F243" s="67"/>
      <c r="G243" s="67"/>
      <c r="H243" s="84">
        <v>1500</v>
      </c>
      <c r="I243" s="67"/>
      <c r="J243" s="85">
        <v>0</v>
      </c>
      <c r="K243" s="85">
        <v>0</v>
      </c>
      <c r="L243" s="85">
        <v>1500</v>
      </c>
      <c r="M243" s="85">
        <v>1500</v>
      </c>
      <c r="N243" s="84">
        <v>1500</v>
      </c>
      <c r="O243" s="67"/>
      <c r="P243" s="67"/>
      <c r="Q243" s="84">
        <v>1500</v>
      </c>
      <c r="R243" s="67"/>
      <c r="S243" s="67"/>
      <c r="T243" s="74"/>
      <c r="U243" s="67"/>
    </row>
    <row r="244" spans="2:21" ht="33.75" x14ac:dyDescent="0.2">
      <c r="B244" s="82"/>
      <c r="C244" s="82" t="s">
        <v>113</v>
      </c>
      <c r="D244" s="83" t="s">
        <v>114</v>
      </c>
      <c r="E244" s="67"/>
      <c r="F244" s="67"/>
      <c r="G244" s="67"/>
      <c r="H244" s="84">
        <v>32400</v>
      </c>
      <c r="I244" s="67"/>
      <c r="J244" s="85">
        <v>0</v>
      </c>
      <c r="K244" s="85">
        <f>+K245</f>
        <v>17700</v>
      </c>
      <c r="L244" s="85">
        <v>32400</v>
      </c>
      <c r="M244" s="85">
        <v>32400</v>
      </c>
      <c r="N244" s="84">
        <v>32400</v>
      </c>
      <c r="O244" s="67"/>
      <c r="P244" s="67"/>
      <c r="Q244" s="84">
        <v>32400</v>
      </c>
      <c r="R244" s="67"/>
      <c r="S244" s="67"/>
      <c r="T244" s="74"/>
      <c r="U244" s="67"/>
    </row>
    <row r="245" spans="2:21" x14ac:dyDescent="0.2">
      <c r="B245" s="82"/>
      <c r="C245" s="82" t="s">
        <v>61</v>
      </c>
      <c r="D245" s="83" t="s">
        <v>62</v>
      </c>
      <c r="E245" s="67"/>
      <c r="F245" s="67"/>
      <c r="G245" s="67"/>
      <c r="H245" s="84">
        <v>32400</v>
      </c>
      <c r="I245" s="67"/>
      <c r="J245" s="85">
        <v>0</v>
      </c>
      <c r="K245" s="85">
        <f>+K246</f>
        <v>17700</v>
      </c>
      <c r="L245" s="85">
        <v>32400</v>
      </c>
      <c r="M245" s="85">
        <v>32400</v>
      </c>
      <c r="N245" s="84">
        <v>32400</v>
      </c>
      <c r="O245" s="67"/>
      <c r="P245" s="67"/>
      <c r="Q245" s="84">
        <v>32400</v>
      </c>
      <c r="R245" s="67"/>
      <c r="S245" s="67"/>
      <c r="T245" s="74"/>
      <c r="U245" s="67"/>
    </row>
    <row r="246" spans="2:21" x14ac:dyDescent="0.2">
      <c r="B246" s="82"/>
      <c r="C246" s="82" t="s">
        <v>63</v>
      </c>
      <c r="D246" s="83" t="s">
        <v>64</v>
      </c>
      <c r="E246" s="67"/>
      <c r="F246" s="67"/>
      <c r="G246" s="67"/>
      <c r="H246" s="84">
        <v>32400</v>
      </c>
      <c r="I246" s="67"/>
      <c r="J246" s="85">
        <v>0</v>
      </c>
      <c r="K246" s="85">
        <f>+K247</f>
        <v>17700</v>
      </c>
      <c r="L246" s="85">
        <v>32400</v>
      </c>
      <c r="M246" s="85">
        <v>32400</v>
      </c>
      <c r="N246" s="84">
        <v>32400</v>
      </c>
      <c r="O246" s="67"/>
      <c r="P246" s="67"/>
      <c r="Q246" s="84">
        <v>32400</v>
      </c>
      <c r="R246" s="67"/>
      <c r="S246" s="67"/>
      <c r="T246" s="74"/>
      <c r="U246" s="67"/>
    </row>
    <row r="247" spans="2:21" x14ac:dyDescent="0.2">
      <c r="B247" s="82"/>
      <c r="C247" s="82" t="s">
        <v>65</v>
      </c>
      <c r="D247" s="83" t="s">
        <v>66</v>
      </c>
      <c r="E247" s="67"/>
      <c r="F247" s="67"/>
      <c r="G247" s="67"/>
      <c r="H247" s="84">
        <v>32400</v>
      </c>
      <c r="I247" s="67"/>
      <c r="J247" s="85">
        <v>0</v>
      </c>
      <c r="K247" s="85">
        <v>17700</v>
      </c>
      <c r="L247" s="85">
        <v>32400</v>
      </c>
      <c r="M247" s="85">
        <v>32400</v>
      </c>
      <c r="N247" s="84">
        <v>32400</v>
      </c>
      <c r="O247" s="67"/>
      <c r="P247" s="67"/>
      <c r="Q247" s="84">
        <v>32400</v>
      </c>
      <c r="R247" s="67"/>
      <c r="S247" s="67"/>
      <c r="T247" s="74"/>
      <c r="U247" s="67"/>
    </row>
    <row r="248" spans="2:21" ht="33.75" x14ac:dyDescent="0.2">
      <c r="B248" s="82"/>
      <c r="C248" s="82" t="s">
        <v>115</v>
      </c>
      <c r="D248" s="83" t="s">
        <v>116</v>
      </c>
      <c r="E248" s="67"/>
      <c r="F248" s="67"/>
      <c r="G248" s="67"/>
      <c r="H248" s="84">
        <v>52200</v>
      </c>
      <c r="I248" s="67"/>
      <c r="J248" s="85">
        <v>0</v>
      </c>
      <c r="K248" s="85">
        <f>+K249</f>
        <v>59500</v>
      </c>
      <c r="L248" s="85">
        <v>52200</v>
      </c>
      <c r="M248" s="85">
        <v>68400</v>
      </c>
      <c r="N248" s="84">
        <v>76200</v>
      </c>
      <c r="O248" s="67"/>
      <c r="P248" s="67"/>
      <c r="Q248" s="84">
        <v>88800</v>
      </c>
      <c r="R248" s="67"/>
      <c r="S248" s="67"/>
      <c r="T248" s="74"/>
      <c r="U248" s="67"/>
    </row>
    <row r="249" spans="2:21" x14ac:dyDescent="0.2">
      <c r="B249" s="82"/>
      <c r="C249" s="82" t="s">
        <v>61</v>
      </c>
      <c r="D249" s="83" t="s">
        <v>62</v>
      </c>
      <c r="E249" s="67"/>
      <c r="F249" s="67"/>
      <c r="G249" s="67"/>
      <c r="H249" s="84">
        <v>52200</v>
      </c>
      <c r="I249" s="67"/>
      <c r="J249" s="85">
        <v>0</v>
      </c>
      <c r="K249" s="85">
        <f>+K250</f>
        <v>59500</v>
      </c>
      <c r="L249" s="85">
        <v>52200</v>
      </c>
      <c r="M249" s="85">
        <v>68400</v>
      </c>
      <c r="N249" s="84">
        <v>76200</v>
      </c>
      <c r="O249" s="67"/>
      <c r="P249" s="67"/>
      <c r="Q249" s="84">
        <v>88800</v>
      </c>
      <c r="R249" s="67"/>
      <c r="S249" s="67"/>
      <c r="T249" s="74"/>
      <c r="U249" s="67"/>
    </row>
    <row r="250" spans="2:21" x14ac:dyDescent="0.2">
      <c r="B250" s="82"/>
      <c r="C250" s="82" t="s">
        <v>63</v>
      </c>
      <c r="D250" s="83" t="s">
        <v>64</v>
      </c>
      <c r="E250" s="67"/>
      <c r="F250" s="67"/>
      <c r="G250" s="67"/>
      <c r="H250" s="84">
        <v>52200</v>
      </c>
      <c r="I250" s="67"/>
      <c r="J250" s="85">
        <v>0</v>
      </c>
      <c r="K250" s="85">
        <f>+K251</f>
        <v>59500</v>
      </c>
      <c r="L250" s="85">
        <v>52200</v>
      </c>
      <c r="M250" s="85">
        <v>68400</v>
      </c>
      <c r="N250" s="84">
        <v>76200</v>
      </c>
      <c r="O250" s="67"/>
      <c r="P250" s="67"/>
      <c r="Q250" s="84">
        <v>88800</v>
      </c>
      <c r="R250" s="67"/>
      <c r="S250" s="67"/>
      <c r="T250" s="74"/>
      <c r="U250" s="67"/>
    </row>
    <row r="251" spans="2:21" x14ac:dyDescent="0.2">
      <c r="B251" s="82"/>
      <c r="C251" s="82" t="s">
        <v>65</v>
      </c>
      <c r="D251" s="83" t="s">
        <v>66</v>
      </c>
      <c r="E251" s="67"/>
      <c r="F251" s="67"/>
      <c r="G251" s="67"/>
      <c r="H251" s="84">
        <v>52200</v>
      </c>
      <c r="I251" s="67"/>
      <c r="J251" s="85">
        <v>0</v>
      </c>
      <c r="K251" s="85">
        <v>59500</v>
      </c>
      <c r="L251" s="85">
        <v>52200</v>
      </c>
      <c r="M251" s="85">
        <v>68400</v>
      </c>
      <c r="N251" s="84">
        <v>76200</v>
      </c>
      <c r="O251" s="67"/>
      <c r="P251" s="67"/>
      <c r="Q251" s="84">
        <v>88800</v>
      </c>
      <c r="R251" s="67"/>
      <c r="S251" s="67"/>
      <c r="T251" s="74"/>
      <c r="U251" s="67"/>
    </row>
    <row r="252" spans="2:21" ht="33.75" x14ac:dyDescent="0.2">
      <c r="B252" s="82"/>
      <c r="C252" s="82" t="s">
        <v>117</v>
      </c>
      <c r="D252" s="83" t="s">
        <v>118</v>
      </c>
      <c r="E252" s="67"/>
      <c r="F252" s="67"/>
      <c r="G252" s="67"/>
      <c r="H252" s="84">
        <v>0</v>
      </c>
      <c r="I252" s="67"/>
      <c r="J252" s="85">
        <v>0</v>
      </c>
      <c r="K252" s="85">
        <v>0</v>
      </c>
      <c r="L252" s="85">
        <v>0</v>
      </c>
      <c r="M252" s="85">
        <v>0</v>
      </c>
      <c r="N252" s="84">
        <v>0</v>
      </c>
      <c r="O252" s="67"/>
      <c r="P252" s="67"/>
      <c r="Q252" s="84">
        <v>0</v>
      </c>
      <c r="R252" s="67"/>
      <c r="S252" s="67"/>
      <c r="T252" s="74"/>
      <c r="U252" s="67"/>
    </row>
    <row r="253" spans="2:21" x14ac:dyDescent="0.2">
      <c r="B253" s="82"/>
      <c r="C253" s="82" t="s">
        <v>61</v>
      </c>
      <c r="D253" s="83" t="s">
        <v>62</v>
      </c>
      <c r="E253" s="67"/>
      <c r="F253" s="67"/>
      <c r="G253" s="67"/>
      <c r="H253" s="84">
        <v>0</v>
      </c>
      <c r="I253" s="67"/>
      <c r="J253" s="85">
        <v>0</v>
      </c>
      <c r="K253" s="85">
        <v>0</v>
      </c>
      <c r="L253" s="85">
        <v>0</v>
      </c>
      <c r="M253" s="85">
        <v>0</v>
      </c>
      <c r="N253" s="84">
        <v>0</v>
      </c>
      <c r="O253" s="67"/>
      <c r="P253" s="67"/>
      <c r="Q253" s="84">
        <v>0</v>
      </c>
      <c r="R253" s="67"/>
      <c r="S253" s="67"/>
      <c r="T253" s="74"/>
      <c r="U253" s="67"/>
    </row>
    <row r="254" spans="2:21" x14ac:dyDescent="0.2">
      <c r="B254" s="82"/>
      <c r="C254" s="82" t="s">
        <v>63</v>
      </c>
      <c r="D254" s="83" t="s">
        <v>64</v>
      </c>
      <c r="E254" s="67"/>
      <c r="F254" s="67"/>
      <c r="G254" s="67"/>
      <c r="H254" s="84">
        <v>0</v>
      </c>
      <c r="I254" s="67"/>
      <c r="J254" s="85">
        <v>0</v>
      </c>
      <c r="K254" s="85">
        <v>0</v>
      </c>
      <c r="L254" s="85">
        <v>0</v>
      </c>
      <c r="M254" s="85">
        <v>0</v>
      </c>
      <c r="N254" s="84">
        <v>0</v>
      </c>
      <c r="O254" s="67"/>
      <c r="P254" s="67"/>
      <c r="Q254" s="84">
        <v>0</v>
      </c>
      <c r="R254" s="67"/>
      <c r="S254" s="67"/>
      <c r="T254" s="74"/>
      <c r="U254" s="67"/>
    </row>
    <row r="255" spans="2:21" x14ac:dyDescent="0.2">
      <c r="B255" s="82"/>
      <c r="C255" s="82" t="s">
        <v>65</v>
      </c>
      <c r="D255" s="83" t="s">
        <v>66</v>
      </c>
      <c r="E255" s="67"/>
      <c r="F255" s="67"/>
      <c r="G255" s="67"/>
      <c r="H255" s="84">
        <v>0</v>
      </c>
      <c r="I255" s="67"/>
      <c r="J255" s="85">
        <v>0</v>
      </c>
      <c r="K255" s="85">
        <v>0</v>
      </c>
      <c r="L255" s="85">
        <v>0</v>
      </c>
      <c r="M255" s="85">
        <v>0</v>
      </c>
      <c r="N255" s="84">
        <v>0</v>
      </c>
      <c r="O255" s="67"/>
      <c r="P255" s="67"/>
      <c r="Q255" s="84">
        <v>0</v>
      </c>
      <c r="R255" s="67"/>
      <c r="S255" s="67"/>
      <c r="T255" s="74"/>
      <c r="U255" s="67"/>
    </row>
    <row r="256" spans="2:21" ht="33.75" x14ac:dyDescent="0.2">
      <c r="B256" s="82"/>
      <c r="C256" s="82" t="s">
        <v>119</v>
      </c>
      <c r="D256" s="83" t="s">
        <v>120</v>
      </c>
      <c r="E256" s="67"/>
      <c r="F256" s="67"/>
      <c r="G256" s="67"/>
      <c r="H256" s="84">
        <v>20000</v>
      </c>
      <c r="I256" s="67"/>
      <c r="J256" s="85">
        <v>0</v>
      </c>
      <c r="K256" s="85">
        <f>+K257</f>
        <v>20000</v>
      </c>
      <c r="L256" s="85">
        <v>20000</v>
      </c>
      <c r="M256" s="85">
        <v>20000</v>
      </c>
      <c r="N256" s="84">
        <v>20000</v>
      </c>
      <c r="O256" s="67"/>
      <c r="P256" s="67"/>
      <c r="Q256" s="84">
        <v>20000</v>
      </c>
      <c r="R256" s="67"/>
      <c r="S256" s="67"/>
      <c r="T256" s="74"/>
      <c r="U256" s="67"/>
    </row>
    <row r="257" spans="2:21" x14ac:dyDescent="0.2">
      <c r="B257" s="82"/>
      <c r="C257" s="82" t="s">
        <v>61</v>
      </c>
      <c r="D257" s="83" t="s">
        <v>62</v>
      </c>
      <c r="E257" s="67"/>
      <c r="F257" s="67"/>
      <c r="G257" s="67"/>
      <c r="H257" s="84">
        <v>20000</v>
      </c>
      <c r="I257" s="67"/>
      <c r="J257" s="85">
        <v>0</v>
      </c>
      <c r="K257" s="85">
        <f>+K258</f>
        <v>20000</v>
      </c>
      <c r="L257" s="85">
        <v>20000</v>
      </c>
      <c r="M257" s="85">
        <v>20000</v>
      </c>
      <c r="N257" s="84">
        <v>20000</v>
      </c>
      <c r="O257" s="67"/>
      <c r="P257" s="67"/>
      <c r="Q257" s="84">
        <v>20000</v>
      </c>
      <c r="R257" s="67"/>
      <c r="S257" s="67"/>
      <c r="T257" s="74"/>
      <c r="U257" s="67"/>
    </row>
    <row r="258" spans="2:21" x14ac:dyDescent="0.2">
      <c r="B258" s="82"/>
      <c r="C258" s="82" t="s">
        <v>63</v>
      </c>
      <c r="D258" s="83" t="s">
        <v>64</v>
      </c>
      <c r="E258" s="67"/>
      <c r="F258" s="67"/>
      <c r="G258" s="67"/>
      <c r="H258" s="84">
        <v>20000</v>
      </c>
      <c r="I258" s="67"/>
      <c r="J258" s="85">
        <v>0</v>
      </c>
      <c r="K258" s="85">
        <f>+K259</f>
        <v>20000</v>
      </c>
      <c r="L258" s="85">
        <v>20000</v>
      </c>
      <c r="M258" s="85">
        <v>20000</v>
      </c>
      <c r="N258" s="84">
        <v>20000</v>
      </c>
      <c r="O258" s="67"/>
      <c r="P258" s="67"/>
      <c r="Q258" s="84">
        <v>20000</v>
      </c>
      <c r="R258" s="67"/>
      <c r="S258" s="67"/>
      <c r="T258" s="74"/>
      <c r="U258" s="67"/>
    </row>
    <row r="259" spans="2:21" x14ac:dyDescent="0.2">
      <c r="B259" s="82"/>
      <c r="C259" s="82" t="s">
        <v>65</v>
      </c>
      <c r="D259" s="83" t="s">
        <v>66</v>
      </c>
      <c r="E259" s="67"/>
      <c r="F259" s="67"/>
      <c r="G259" s="67"/>
      <c r="H259" s="84">
        <v>20000</v>
      </c>
      <c r="I259" s="67"/>
      <c r="J259" s="85">
        <v>0</v>
      </c>
      <c r="K259" s="85">
        <v>20000</v>
      </c>
      <c r="L259" s="85">
        <v>20000</v>
      </c>
      <c r="M259" s="85">
        <v>20000</v>
      </c>
      <c r="N259" s="84">
        <v>20000</v>
      </c>
      <c r="O259" s="67"/>
      <c r="P259" s="67"/>
      <c r="Q259" s="84">
        <v>20000</v>
      </c>
      <c r="R259" s="67"/>
      <c r="S259" s="67"/>
      <c r="T259" s="74"/>
      <c r="U259" s="67"/>
    </row>
    <row r="260" spans="2:21" ht="22.5" x14ac:dyDescent="0.2">
      <c r="B260" s="82"/>
      <c r="C260" s="82" t="s">
        <v>121</v>
      </c>
      <c r="D260" s="83" t="s">
        <v>122</v>
      </c>
      <c r="E260" s="67"/>
      <c r="F260" s="67"/>
      <c r="G260" s="67"/>
      <c r="H260" s="84">
        <v>0</v>
      </c>
      <c r="I260" s="67"/>
      <c r="J260" s="85">
        <v>0</v>
      </c>
      <c r="K260" s="85">
        <v>0</v>
      </c>
      <c r="L260" s="85">
        <v>0</v>
      </c>
      <c r="M260" s="85">
        <v>113900</v>
      </c>
      <c r="N260" s="84">
        <v>113900</v>
      </c>
      <c r="O260" s="67"/>
      <c r="P260" s="67"/>
      <c r="Q260" s="84">
        <v>113900</v>
      </c>
      <c r="R260" s="67"/>
      <c r="S260" s="67"/>
      <c r="T260" s="74"/>
      <c r="U260" s="67"/>
    </row>
    <row r="261" spans="2:21" ht="33.75" x14ac:dyDescent="0.2">
      <c r="B261" s="82"/>
      <c r="C261" s="82" t="s">
        <v>123</v>
      </c>
      <c r="D261" s="83" t="s">
        <v>89</v>
      </c>
      <c r="E261" s="67"/>
      <c r="F261" s="67"/>
      <c r="G261" s="67"/>
      <c r="H261" s="84">
        <v>0</v>
      </c>
      <c r="I261" s="67"/>
      <c r="J261" s="85">
        <v>0</v>
      </c>
      <c r="K261" s="85">
        <v>0</v>
      </c>
      <c r="L261" s="85">
        <v>0</v>
      </c>
      <c r="M261" s="85">
        <v>7250</v>
      </c>
      <c r="N261" s="84">
        <v>7250</v>
      </c>
      <c r="O261" s="67"/>
      <c r="P261" s="67"/>
      <c r="Q261" s="84">
        <v>7250</v>
      </c>
      <c r="R261" s="67"/>
      <c r="S261" s="67"/>
      <c r="T261" s="74"/>
      <c r="U261" s="67"/>
    </row>
    <row r="262" spans="2:21" x14ac:dyDescent="0.2">
      <c r="B262" s="82"/>
      <c r="C262" s="82" t="s">
        <v>124</v>
      </c>
      <c r="D262" s="83" t="s">
        <v>125</v>
      </c>
      <c r="E262" s="67"/>
      <c r="F262" s="67"/>
      <c r="G262" s="67"/>
      <c r="H262" s="84">
        <v>0</v>
      </c>
      <c r="I262" s="67"/>
      <c r="J262" s="85">
        <v>0</v>
      </c>
      <c r="K262" s="85">
        <v>0</v>
      </c>
      <c r="L262" s="85">
        <v>0</v>
      </c>
      <c r="M262" s="85">
        <v>7250</v>
      </c>
      <c r="N262" s="84">
        <v>7250</v>
      </c>
      <c r="O262" s="67"/>
      <c r="P262" s="67"/>
      <c r="Q262" s="84">
        <v>7250</v>
      </c>
      <c r="R262" s="67"/>
      <c r="S262" s="67"/>
      <c r="T262" s="74"/>
      <c r="U262" s="67"/>
    </row>
    <row r="263" spans="2:21" x14ac:dyDescent="0.2">
      <c r="B263" s="82"/>
      <c r="C263" s="82" t="s">
        <v>63</v>
      </c>
      <c r="D263" s="83" t="s">
        <v>64</v>
      </c>
      <c r="E263" s="67"/>
      <c r="F263" s="67"/>
      <c r="G263" s="67"/>
      <c r="H263" s="84">
        <v>0</v>
      </c>
      <c r="I263" s="67"/>
      <c r="J263" s="85">
        <v>0</v>
      </c>
      <c r="K263" s="85">
        <v>0</v>
      </c>
      <c r="L263" s="85">
        <v>0</v>
      </c>
      <c r="M263" s="85">
        <v>7250</v>
      </c>
      <c r="N263" s="84">
        <v>7250</v>
      </c>
      <c r="O263" s="67"/>
      <c r="P263" s="67"/>
      <c r="Q263" s="84">
        <v>7250</v>
      </c>
      <c r="R263" s="67"/>
      <c r="S263" s="67"/>
      <c r="T263" s="74"/>
      <c r="U263" s="67"/>
    </row>
    <row r="264" spans="2:21" x14ac:dyDescent="0.2">
      <c r="B264" s="82"/>
      <c r="C264" s="82" t="s">
        <v>65</v>
      </c>
      <c r="D264" s="83" t="s">
        <v>66</v>
      </c>
      <c r="E264" s="67"/>
      <c r="F264" s="67"/>
      <c r="G264" s="67"/>
      <c r="H264" s="84">
        <v>0</v>
      </c>
      <c r="I264" s="67"/>
      <c r="J264" s="85">
        <v>0</v>
      </c>
      <c r="K264" s="85">
        <v>0</v>
      </c>
      <c r="L264" s="85">
        <v>0</v>
      </c>
      <c r="M264" s="85">
        <v>7250</v>
      </c>
      <c r="N264" s="84">
        <v>7250</v>
      </c>
      <c r="O264" s="67"/>
      <c r="P264" s="67"/>
      <c r="Q264" s="84">
        <v>7250</v>
      </c>
      <c r="R264" s="67"/>
      <c r="S264" s="67"/>
      <c r="T264" s="74"/>
      <c r="U264" s="67"/>
    </row>
    <row r="265" spans="2:21" ht="33.75" x14ac:dyDescent="0.2">
      <c r="B265" s="82"/>
      <c r="C265" s="82" t="s">
        <v>126</v>
      </c>
      <c r="D265" s="83" t="s">
        <v>127</v>
      </c>
      <c r="E265" s="67"/>
      <c r="F265" s="67"/>
      <c r="G265" s="67"/>
      <c r="H265" s="84">
        <v>0</v>
      </c>
      <c r="I265" s="67"/>
      <c r="J265" s="85">
        <v>0</v>
      </c>
      <c r="K265" s="85">
        <v>0</v>
      </c>
      <c r="L265" s="85">
        <v>0</v>
      </c>
      <c r="M265" s="85">
        <v>106650</v>
      </c>
      <c r="N265" s="84">
        <v>106650</v>
      </c>
      <c r="O265" s="67"/>
      <c r="P265" s="67"/>
      <c r="Q265" s="84">
        <v>106650</v>
      </c>
      <c r="R265" s="67"/>
      <c r="S265" s="67"/>
      <c r="T265" s="74"/>
      <c r="U265" s="67"/>
    </row>
    <row r="266" spans="2:21" x14ac:dyDescent="0.2">
      <c r="B266" s="82"/>
      <c r="C266" s="82" t="s">
        <v>61</v>
      </c>
      <c r="D266" s="83" t="s">
        <v>62</v>
      </c>
      <c r="E266" s="67"/>
      <c r="F266" s="67"/>
      <c r="G266" s="67"/>
      <c r="H266" s="84">
        <v>0</v>
      </c>
      <c r="I266" s="67"/>
      <c r="J266" s="85">
        <v>0</v>
      </c>
      <c r="K266" s="85">
        <v>0</v>
      </c>
      <c r="L266" s="85">
        <v>0</v>
      </c>
      <c r="M266" s="85">
        <v>100000</v>
      </c>
      <c r="N266" s="84">
        <v>100000</v>
      </c>
      <c r="O266" s="67"/>
      <c r="P266" s="67"/>
      <c r="Q266" s="84">
        <v>100000</v>
      </c>
      <c r="R266" s="67"/>
      <c r="S266" s="67"/>
      <c r="T266" s="74"/>
      <c r="U266" s="67"/>
    </row>
    <row r="267" spans="2:21" x14ac:dyDescent="0.2">
      <c r="B267" s="82"/>
      <c r="C267" s="82" t="s">
        <v>63</v>
      </c>
      <c r="D267" s="83" t="s">
        <v>64</v>
      </c>
      <c r="E267" s="67"/>
      <c r="F267" s="67"/>
      <c r="G267" s="67"/>
      <c r="H267" s="84">
        <v>0</v>
      </c>
      <c r="I267" s="67"/>
      <c r="J267" s="85">
        <v>0</v>
      </c>
      <c r="K267" s="85">
        <v>0</v>
      </c>
      <c r="L267" s="85">
        <v>0</v>
      </c>
      <c r="M267" s="85">
        <v>100000</v>
      </c>
      <c r="N267" s="84">
        <v>100000</v>
      </c>
      <c r="O267" s="67"/>
      <c r="P267" s="67"/>
      <c r="Q267" s="84">
        <v>100000</v>
      </c>
      <c r="R267" s="67"/>
      <c r="S267" s="67"/>
      <c r="T267" s="74"/>
      <c r="U267" s="67"/>
    </row>
    <row r="268" spans="2:21" x14ac:dyDescent="0.2">
      <c r="B268" s="82"/>
      <c r="C268" s="82" t="s">
        <v>73</v>
      </c>
      <c r="D268" s="83" t="s">
        <v>74</v>
      </c>
      <c r="E268" s="67"/>
      <c r="F268" s="67"/>
      <c r="G268" s="67"/>
      <c r="H268" s="84">
        <v>0</v>
      </c>
      <c r="I268" s="67"/>
      <c r="J268" s="85">
        <v>0</v>
      </c>
      <c r="K268" s="85">
        <v>0</v>
      </c>
      <c r="L268" s="85">
        <v>0</v>
      </c>
      <c r="M268" s="85">
        <v>100000</v>
      </c>
      <c r="N268" s="84">
        <v>100000</v>
      </c>
      <c r="O268" s="67"/>
      <c r="P268" s="67"/>
      <c r="Q268" s="84">
        <v>100000</v>
      </c>
      <c r="R268" s="67"/>
      <c r="S268" s="67"/>
      <c r="T268" s="74"/>
      <c r="U268" s="67"/>
    </row>
    <row r="269" spans="2:21" x14ac:dyDescent="0.2">
      <c r="B269" s="82"/>
      <c r="C269" s="82" t="s">
        <v>124</v>
      </c>
      <c r="D269" s="83" t="s">
        <v>125</v>
      </c>
      <c r="E269" s="67"/>
      <c r="F269" s="67"/>
      <c r="G269" s="67"/>
      <c r="H269" s="84">
        <v>0</v>
      </c>
      <c r="I269" s="67"/>
      <c r="J269" s="85">
        <v>0</v>
      </c>
      <c r="K269" s="85">
        <v>0</v>
      </c>
      <c r="L269" s="85">
        <v>0</v>
      </c>
      <c r="M269" s="85">
        <v>6650</v>
      </c>
      <c r="N269" s="84">
        <v>6650</v>
      </c>
      <c r="O269" s="67"/>
      <c r="P269" s="67"/>
      <c r="Q269" s="84">
        <v>6650</v>
      </c>
      <c r="R269" s="67"/>
      <c r="S269" s="67"/>
      <c r="T269" s="74"/>
      <c r="U269" s="67"/>
    </row>
    <row r="270" spans="2:21" x14ac:dyDescent="0.2">
      <c r="B270" s="82"/>
      <c r="C270" s="82" t="s">
        <v>63</v>
      </c>
      <c r="D270" s="83" t="s">
        <v>64</v>
      </c>
      <c r="E270" s="67"/>
      <c r="F270" s="67"/>
      <c r="G270" s="67"/>
      <c r="H270" s="84">
        <v>0</v>
      </c>
      <c r="I270" s="67"/>
      <c r="J270" s="85">
        <v>0</v>
      </c>
      <c r="K270" s="85">
        <v>0</v>
      </c>
      <c r="L270" s="85">
        <v>0</v>
      </c>
      <c r="M270" s="85">
        <v>6650</v>
      </c>
      <c r="N270" s="84">
        <v>6650</v>
      </c>
      <c r="O270" s="67"/>
      <c r="P270" s="67"/>
      <c r="Q270" s="84">
        <v>6650</v>
      </c>
      <c r="R270" s="67"/>
      <c r="S270" s="67"/>
      <c r="T270" s="74"/>
      <c r="U270" s="67"/>
    </row>
    <row r="271" spans="2:21" x14ac:dyDescent="0.2">
      <c r="B271" s="82"/>
      <c r="C271" s="82" t="s">
        <v>73</v>
      </c>
      <c r="D271" s="83" t="s">
        <v>74</v>
      </c>
      <c r="E271" s="67"/>
      <c r="F271" s="67"/>
      <c r="G271" s="67"/>
      <c r="H271" s="84">
        <v>0</v>
      </c>
      <c r="I271" s="67"/>
      <c r="J271" s="85">
        <v>0</v>
      </c>
      <c r="K271" s="85">
        <v>0</v>
      </c>
      <c r="L271" s="85">
        <v>0</v>
      </c>
      <c r="M271" s="85">
        <v>6650</v>
      </c>
      <c r="N271" s="84">
        <v>6650</v>
      </c>
      <c r="O271" s="67"/>
      <c r="P271" s="67"/>
      <c r="Q271" s="84">
        <v>6650</v>
      </c>
      <c r="R271" s="67"/>
      <c r="S271" s="67"/>
      <c r="T271" s="74"/>
      <c r="U271" s="67"/>
    </row>
    <row r="272" spans="2:21" ht="22.5" x14ac:dyDescent="0.2">
      <c r="B272" s="82"/>
      <c r="C272" s="82" t="s">
        <v>128</v>
      </c>
      <c r="D272" s="83" t="s">
        <v>129</v>
      </c>
      <c r="E272" s="67"/>
      <c r="F272" s="67"/>
      <c r="G272" s="67"/>
      <c r="H272" s="84">
        <v>0</v>
      </c>
      <c r="I272" s="67"/>
      <c r="J272" s="85">
        <v>0</v>
      </c>
      <c r="K272" s="85">
        <v>0</v>
      </c>
      <c r="L272" s="85">
        <v>0</v>
      </c>
      <c r="M272" s="85">
        <v>838734.88</v>
      </c>
      <c r="N272" s="84">
        <v>664334.88</v>
      </c>
      <c r="O272" s="67"/>
      <c r="P272" s="67"/>
      <c r="Q272" s="84">
        <v>650934.88</v>
      </c>
      <c r="R272" s="67"/>
      <c r="S272" s="67"/>
      <c r="T272" s="74"/>
      <c r="U272" s="67"/>
    </row>
    <row r="273" spans="2:21" ht="33.75" x14ac:dyDescent="0.2">
      <c r="B273" s="82"/>
      <c r="C273" s="82" t="s">
        <v>130</v>
      </c>
      <c r="D273" s="83" t="s">
        <v>131</v>
      </c>
      <c r="E273" s="67"/>
      <c r="F273" s="67"/>
      <c r="G273" s="67"/>
      <c r="H273" s="84">
        <v>0</v>
      </c>
      <c r="I273" s="67"/>
      <c r="J273" s="85">
        <v>0</v>
      </c>
      <c r="K273" s="85">
        <v>0</v>
      </c>
      <c r="L273" s="85">
        <v>0</v>
      </c>
      <c r="M273" s="85">
        <v>247534.88</v>
      </c>
      <c r="N273" s="84">
        <v>245534.88</v>
      </c>
      <c r="O273" s="67"/>
      <c r="P273" s="67"/>
      <c r="Q273" s="84">
        <v>244534.88</v>
      </c>
      <c r="R273" s="67"/>
      <c r="S273" s="67"/>
      <c r="T273" s="74"/>
      <c r="U273" s="67"/>
    </row>
    <row r="274" spans="2:21" x14ac:dyDescent="0.2">
      <c r="B274" s="82"/>
      <c r="C274" s="82" t="s">
        <v>61</v>
      </c>
      <c r="D274" s="83" t="s">
        <v>62</v>
      </c>
      <c r="E274" s="67"/>
      <c r="F274" s="67"/>
      <c r="G274" s="67"/>
      <c r="H274" s="84">
        <v>0</v>
      </c>
      <c r="I274" s="67"/>
      <c r="J274" s="85">
        <v>0</v>
      </c>
      <c r="K274" s="85">
        <v>0</v>
      </c>
      <c r="L274" s="85">
        <v>0</v>
      </c>
      <c r="M274" s="85">
        <v>84000</v>
      </c>
      <c r="N274" s="84">
        <v>82000</v>
      </c>
      <c r="O274" s="67"/>
      <c r="P274" s="67"/>
      <c r="Q274" s="84">
        <v>81000</v>
      </c>
      <c r="R274" s="67"/>
      <c r="S274" s="67"/>
      <c r="T274" s="74"/>
      <c r="U274" s="67"/>
    </row>
    <row r="275" spans="2:21" x14ac:dyDescent="0.2">
      <c r="B275" s="82"/>
      <c r="C275" s="82" t="s">
        <v>63</v>
      </c>
      <c r="D275" s="83" t="s">
        <v>64</v>
      </c>
      <c r="E275" s="67"/>
      <c r="F275" s="67"/>
      <c r="G275" s="67"/>
      <c r="H275" s="84">
        <v>0</v>
      </c>
      <c r="I275" s="67"/>
      <c r="J275" s="85">
        <v>0</v>
      </c>
      <c r="K275" s="85">
        <v>0</v>
      </c>
      <c r="L275" s="85">
        <v>0</v>
      </c>
      <c r="M275" s="85">
        <v>10265.120000000001</v>
      </c>
      <c r="N275" s="84">
        <v>8265.1200000000008</v>
      </c>
      <c r="O275" s="67"/>
      <c r="P275" s="67"/>
      <c r="Q275" s="84">
        <v>7265.12</v>
      </c>
      <c r="R275" s="67"/>
      <c r="S275" s="67"/>
      <c r="T275" s="74"/>
      <c r="U275" s="67"/>
    </row>
    <row r="276" spans="2:21" x14ac:dyDescent="0.2">
      <c r="B276" s="82"/>
      <c r="C276" s="82" t="s">
        <v>96</v>
      </c>
      <c r="D276" s="83" t="s">
        <v>97</v>
      </c>
      <c r="E276" s="67"/>
      <c r="F276" s="67"/>
      <c r="G276" s="67"/>
      <c r="H276" s="84">
        <v>0</v>
      </c>
      <c r="I276" s="67"/>
      <c r="J276" s="85">
        <v>0</v>
      </c>
      <c r="K276" s="85">
        <v>0</v>
      </c>
      <c r="L276" s="85">
        <v>0</v>
      </c>
      <c r="M276" s="85">
        <v>10265.120000000001</v>
      </c>
      <c r="N276" s="84">
        <v>8265.1200000000008</v>
      </c>
      <c r="O276" s="67"/>
      <c r="P276" s="67"/>
      <c r="Q276" s="84">
        <v>7265.12</v>
      </c>
      <c r="R276" s="67"/>
      <c r="S276" s="67"/>
      <c r="T276" s="74"/>
      <c r="U276" s="67"/>
    </row>
    <row r="277" spans="2:21" x14ac:dyDescent="0.2">
      <c r="B277" s="82"/>
      <c r="C277" s="82" t="s">
        <v>98</v>
      </c>
      <c r="D277" s="83" t="s">
        <v>15</v>
      </c>
      <c r="E277" s="67"/>
      <c r="F277" s="67"/>
      <c r="G277" s="67"/>
      <c r="H277" s="84">
        <v>0</v>
      </c>
      <c r="I277" s="67"/>
      <c r="J277" s="85">
        <v>0</v>
      </c>
      <c r="K277" s="85">
        <v>0</v>
      </c>
      <c r="L277" s="85">
        <v>0</v>
      </c>
      <c r="M277" s="85">
        <v>73734.880000000005</v>
      </c>
      <c r="N277" s="84">
        <v>73734.880000000005</v>
      </c>
      <c r="O277" s="67"/>
      <c r="P277" s="67"/>
      <c r="Q277" s="84">
        <v>73734.880000000005</v>
      </c>
      <c r="R277" s="67"/>
      <c r="S277" s="67"/>
      <c r="T277" s="74"/>
      <c r="U277" s="67"/>
    </row>
    <row r="278" spans="2:21" x14ac:dyDescent="0.2">
      <c r="B278" s="82"/>
      <c r="C278" s="82" t="s">
        <v>99</v>
      </c>
      <c r="D278" s="83" t="s">
        <v>100</v>
      </c>
      <c r="E278" s="67"/>
      <c r="F278" s="67"/>
      <c r="G278" s="67"/>
      <c r="H278" s="84">
        <v>0</v>
      </c>
      <c r="I278" s="67"/>
      <c r="J278" s="85">
        <v>0</v>
      </c>
      <c r="K278" s="85">
        <v>0</v>
      </c>
      <c r="L278" s="85">
        <v>0</v>
      </c>
      <c r="M278" s="85">
        <v>73734.880000000005</v>
      </c>
      <c r="N278" s="84">
        <v>73734.880000000005</v>
      </c>
      <c r="O278" s="67"/>
      <c r="P278" s="67"/>
      <c r="Q278" s="84">
        <v>73734.880000000005</v>
      </c>
      <c r="R278" s="67"/>
      <c r="S278" s="67"/>
      <c r="T278" s="74"/>
      <c r="U278" s="67"/>
    </row>
    <row r="279" spans="2:21" x14ac:dyDescent="0.2">
      <c r="B279" s="82"/>
      <c r="C279" s="82" t="s">
        <v>132</v>
      </c>
      <c r="D279" s="83" t="s">
        <v>133</v>
      </c>
      <c r="E279" s="67"/>
      <c r="F279" s="67"/>
      <c r="G279" s="67"/>
      <c r="H279" s="84">
        <v>0</v>
      </c>
      <c r="I279" s="67"/>
      <c r="J279" s="85">
        <v>0</v>
      </c>
      <c r="K279" s="85">
        <v>0</v>
      </c>
      <c r="L279" s="85">
        <v>0</v>
      </c>
      <c r="M279" s="85">
        <v>81734.880000000005</v>
      </c>
      <c r="N279" s="84">
        <v>81734.880000000005</v>
      </c>
      <c r="O279" s="67"/>
      <c r="P279" s="67"/>
      <c r="Q279" s="84">
        <v>81734.880000000005</v>
      </c>
      <c r="R279" s="67"/>
      <c r="S279" s="67"/>
      <c r="T279" s="74"/>
      <c r="U279" s="67"/>
    </row>
    <row r="280" spans="2:21" x14ac:dyDescent="0.2">
      <c r="B280" s="82"/>
      <c r="C280" s="82" t="s">
        <v>63</v>
      </c>
      <c r="D280" s="83" t="s">
        <v>64</v>
      </c>
      <c r="E280" s="67"/>
      <c r="F280" s="67"/>
      <c r="G280" s="67"/>
      <c r="H280" s="84">
        <v>0</v>
      </c>
      <c r="I280" s="67"/>
      <c r="J280" s="85">
        <v>0</v>
      </c>
      <c r="K280" s="85">
        <v>0</v>
      </c>
      <c r="L280" s="85">
        <v>0</v>
      </c>
      <c r="M280" s="85">
        <v>8000</v>
      </c>
      <c r="N280" s="84">
        <v>8000</v>
      </c>
      <c r="O280" s="67"/>
      <c r="P280" s="67"/>
      <c r="Q280" s="84">
        <v>8000</v>
      </c>
      <c r="R280" s="67"/>
      <c r="S280" s="67"/>
      <c r="T280" s="74"/>
      <c r="U280" s="67"/>
    </row>
    <row r="281" spans="2:21" x14ac:dyDescent="0.2">
      <c r="B281" s="82"/>
      <c r="C281" s="82" t="s">
        <v>96</v>
      </c>
      <c r="D281" s="83" t="s">
        <v>97</v>
      </c>
      <c r="E281" s="67"/>
      <c r="F281" s="67"/>
      <c r="G281" s="67"/>
      <c r="H281" s="84">
        <v>0</v>
      </c>
      <c r="I281" s="67"/>
      <c r="J281" s="85">
        <v>0</v>
      </c>
      <c r="K281" s="85">
        <v>0</v>
      </c>
      <c r="L281" s="85">
        <v>0</v>
      </c>
      <c r="M281" s="85">
        <v>8000</v>
      </c>
      <c r="N281" s="84">
        <v>8000</v>
      </c>
      <c r="O281" s="67"/>
      <c r="P281" s="67"/>
      <c r="Q281" s="84">
        <v>8000</v>
      </c>
      <c r="R281" s="67"/>
      <c r="S281" s="67"/>
      <c r="T281" s="74"/>
      <c r="U281" s="67"/>
    </row>
    <row r="282" spans="2:21" x14ac:dyDescent="0.2">
      <c r="B282" s="82"/>
      <c r="C282" s="82" t="s">
        <v>98</v>
      </c>
      <c r="D282" s="83" t="s">
        <v>15</v>
      </c>
      <c r="E282" s="67"/>
      <c r="F282" s="67"/>
      <c r="G282" s="67"/>
      <c r="H282" s="84">
        <v>0</v>
      </c>
      <c r="I282" s="67"/>
      <c r="J282" s="85">
        <v>0</v>
      </c>
      <c r="K282" s="85">
        <v>0</v>
      </c>
      <c r="L282" s="85">
        <v>0</v>
      </c>
      <c r="M282" s="85">
        <v>73734.880000000005</v>
      </c>
      <c r="N282" s="84">
        <v>73734.880000000005</v>
      </c>
      <c r="O282" s="67"/>
      <c r="P282" s="67"/>
      <c r="Q282" s="84">
        <v>73734.880000000005</v>
      </c>
      <c r="R282" s="67"/>
      <c r="S282" s="67"/>
      <c r="T282" s="74"/>
      <c r="U282" s="67"/>
    </row>
    <row r="283" spans="2:21" x14ac:dyDescent="0.2">
      <c r="B283" s="82"/>
      <c r="C283" s="82" t="s">
        <v>99</v>
      </c>
      <c r="D283" s="83" t="s">
        <v>100</v>
      </c>
      <c r="E283" s="67"/>
      <c r="F283" s="67"/>
      <c r="G283" s="67"/>
      <c r="H283" s="84">
        <v>0</v>
      </c>
      <c r="I283" s="67"/>
      <c r="J283" s="85">
        <v>0</v>
      </c>
      <c r="K283" s="85">
        <v>0</v>
      </c>
      <c r="L283" s="85">
        <v>0</v>
      </c>
      <c r="M283" s="85">
        <v>73734.880000000005</v>
      </c>
      <c r="N283" s="84">
        <v>73734.880000000005</v>
      </c>
      <c r="O283" s="67"/>
      <c r="P283" s="67"/>
      <c r="Q283" s="84">
        <v>73734.880000000005</v>
      </c>
      <c r="R283" s="67"/>
      <c r="S283" s="67"/>
      <c r="T283" s="74"/>
      <c r="U283" s="67"/>
    </row>
    <row r="284" spans="2:21" x14ac:dyDescent="0.2">
      <c r="B284" s="82"/>
      <c r="C284" s="82" t="s">
        <v>90</v>
      </c>
      <c r="D284" s="83" t="s">
        <v>91</v>
      </c>
      <c r="E284" s="67"/>
      <c r="F284" s="67"/>
      <c r="G284" s="67"/>
      <c r="H284" s="84">
        <v>0</v>
      </c>
      <c r="I284" s="67"/>
      <c r="J284" s="85">
        <v>0</v>
      </c>
      <c r="K284" s="85">
        <v>0</v>
      </c>
      <c r="L284" s="85">
        <v>0</v>
      </c>
      <c r="M284" s="85">
        <v>81800</v>
      </c>
      <c r="N284" s="84">
        <v>81800</v>
      </c>
      <c r="O284" s="67"/>
      <c r="P284" s="67"/>
      <c r="Q284" s="84">
        <v>81800</v>
      </c>
      <c r="R284" s="67"/>
      <c r="S284" s="67"/>
      <c r="T284" s="74"/>
      <c r="U284" s="67"/>
    </row>
    <row r="285" spans="2:21" x14ac:dyDescent="0.2">
      <c r="B285" s="82"/>
      <c r="C285" s="82" t="s">
        <v>63</v>
      </c>
      <c r="D285" s="83" t="s">
        <v>64</v>
      </c>
      <c r="E285" s="67"/>
      <c r="F285" s="67"/>
      <c r="G285" s="67"/>
      <c r="H285" s="84">
        <v>0</v>
      </c>
      <c r="I285" s="67"/>
      <c r="J285" s="85">
        <v>0</v>
      </c>
      <c r="K285" s="85">
        <v>0</v>
      </c>
      <c r="L285" s="85">
        <v>0</v>
      </c>
      <c r="M285" s="85">
        <v>8000</v>
      </c>
      <c r="N285" s="84">
        <v>8000</v>
      </c>
      <c r="O285" s="67"/>
      <c r="P285" s="67"/>
      <c r="Q285" s="84">
        <v>8000</v>
      </c>
      <c r="R285" s="67"/>
      <c r="S285" s="67"/>
      <c r="T285" s="74"/>
      <c r="U285" s="67"/>
    </row>
    <row r="286" spans="2:21" x14ac:dyDescent="0.2">
      <c r="B286" s="82"/>
      <c r="C286" s="82" t="s">
        <v>96</v>
      </c>
      <c r="D286" s="83" t="s">
        <v>97</v>
      </c>
      <c r="E286" s="67"/>
      <c r="F286" s="67"/>
      <c r="G286" s="67"/>
      <c r="H286" s="84">
        <v>0</v>
      </c>
      <c r="I286" s="67"/>
      <c r="J286" s="85">
        <v>0</v>
      </c>
      <c r="K286" s="85">
        <v>0</v>
      </c>
      <c r="L286" s="85">
        <v>0</v>
      </c>
      <c r="M286" s="85">
        <v>8000</v>
      </c>
      <c r="N286" s="84">
        <v>8000</v>
      </c>
      <c r="O286" s="67"/>
      <c r="P286" s="67"/>
      <c r="Q286" s="84">
        <v>8000</v>
      </c>
      <c r="R286" s="67"/>
      <c r="S286" s="67"/>
      <c r="T286" s="74"/>
      <c r="U286" s="67"/>
    </row>
    <row r="287" spans="2:21" x14ac:dyDescent="0.2">
      <c r="B287" s="82"/>
      <c r="C287" s="82" t="s">
        <v>98</v>
      </c>
      <c r="D287" s="83" t="s">
        <v>15</v>
      </c>
      <c r="E287" s="67"/>
      <c r="F287" s="67"/>
      <c r="G287" s="67"/>
      <c r="H287" s="84">
        <v>0</v>
      </c>
      <c r="I287" s="67"/>
      <c r="J287" s="85">
        <v>0</v>
      </c>
      <c r="K287" s="85">
        <v>0</v>
      </c>
      <c r="L287" s="85">
        <v>0</v>
      </c>
      <c r="M287" s="85">
        <v>73800</v>
      </c>
      <c r="N287" s="84">
        <v>73800</v>
      </c>
      <c r="O287" s="67"/>
      <c r="P287" s="67"/>
      <c r="Q287" s="84">
        <v>73800</v>
      </c>
      <c r="R287" s="67"/>
      <c r="S287" s="67"/>
      <c r="T287" s="74"/>
      <c r="U287" s="67"/>
    </row>
    <row r="288" spans="2:21" x14ac:dyDescent="0.2">
      <c r="B288" s="82"/>
      <c r="C288" s="82" t="s">
        <v>99</v>
      </c>
      <c r="D288" s="83" t="s">
        <v>100</v>
      </c>
      <c r="E288" s="67"/>
      <c r="F288" s="67"/>
      <c r="G288" s="67"/>
      <c r="H288" s="84">
        <v>0</v>
      </c>
      <c r="I288" s="67"/>
      <c r="J288" s="85">
        <v>0</v>
      </c>
      <c r="K288" s="85">
        <v>0</v>
      </c>
      <c r="L288" s="85">
        <v>0</v>
      </c>
      <c r="M288" s="85">
        <v>73800</v>
      </c>
      <c r="N288" s="84">
        <v>73800</v>
      </c>
      <c r="O288" s="67"/>
      <c r="P288" s="67"/>
      <c r="Q288" s="84">
        <v>73800</v>
      </c>
      <c r="R288" s="67"/>
      <c r="S288" s="67"/>
      <c r="T288" s="74"/>
      <c r="U288" s="67"/>
    </row>
    <row r="289" spans="2:21" ht="33.75" x14ac:dyDescent="0.2">
      <c r="B289" s="82"/>
      <c r="C289" s="82" t="s">
        <v>134</v>
      </c>
      <c r="D289" s="83" t="s">
        <v>108</v>
      </c>
      <c r="E289" s="67"/>
      <c r="F289" s="67"/>
      <c r="G289" s="67"/>
      <c r="H289" s="84">
        <v>0</v>
      </c>
      <c r="I289" s="67"/>
      <c r="J289" s="85">
        <v>0</v>
      </c>
      <c r="K289" s="85">
        <v>0</v>
      </c>
      <c r="L289" s="85">
        <v>0</v>
      </c>
      <c r="M289" s="85">
        <v>421200</v>
      </c>
      <c r="N289" s="84">
        <v>418800</v>
      </c>
      <c r="O289" s="67"/>
      <c r="P289" s="67"/>
      <c r="Q289" s="84">
        <v>406400</v>
      </c>
      <c r="R289" s="67"/>
      <c r="S289" s="67"/>
      <c r="T289" s="74"/>
      <c r="U289" s="67"/>
    </row>
    <row r="290" spans="2:21" x14ac:dyDescent="0.2">
      <c r="B290" s="82"/>
      <c r="C290" s="82" t="s">
        <v>61</v>
      </c>
      <c r="D290" s="83" t="s">
        <v>62</v>
      </c>
      <c r="E290" s="67"/>
      <c r="F290" s="67"/>
      <c r="G290" s="67"/>
      <c r="H290" s="84">
        <v>0</v>
      </c>
      <c r="I290" s="67"/>
      <c r="J290" s="85">
        <v>0</v>
      </c>
      <c r="K290" s="85">
        <v>0</v>
      </c>
      <c r="L290" s="85">
        <v>0</v>
      </c>
      <c r="M290" s="85">
        <v>93000</v>
      </c>
      <c r="N290" s="84">
        <v>90600</v>
      </c>
      <c r="O290" s="67"/>
      <c r="P290" s="67"/>
      <c r="Q290" s="84">
        <v>87900</v>
      </c>
      <c r="R290" s="67"/>
      <c r="S290" s="67"/>
      <c r="T290" s="74"/>
      <c r="U290" s="67"/>
    </row>
    <row r="291" spans="2:21" x14ac:dyDescent="0.2">
      <c r="B291" s="82"/>
      <c r="C291" s="82" t="s">
        <v>63</v>
      </c>
      <c r="D291" s="83" t="s">
        <v>64</v>
      </c>
      <c r="E291" s="67"/>
      <c r="F291" s="67"/>
      <c r="G291" s="67"/>
      <c r="H291" s="84">
        <v>0</v>
      </c>
      <c r="I291" s="67"/>
      <c r="J291" s="85">
        <v>0</v>
      </c>
      <c r="K291" s="85">
        <v>0</v>
      </c>
      <c r="L291" s="85">
        <v>0</v>
      </c>
      <c r="M291" s="85">
        <v>13000</v>
      </c>
      <c r="N291" s="84">
        <v>10600</v>
      </c>
      <c r="O291" s="67"/>
      <c r="P291" s="67"/>
      <c r="Q291" s="84">
        <v>7900</v>
      </c>
      <c r="R291" s="67"/>
      <c r="S291" s="67"/>
      <c r="T291" s="74"/>
      <c r="U291" s="67"/>
    </row>
    <row r="292" spans="2:21" x14ac:dyDescent="0.2">
      <c r="B292" s="82"/>
      <c r="C292" s="82" t="s">
        <v>96</v>
      </c>
      <c r="D292" s="83" t="s">
        <v>97</v>
      </c>
      <c r="E292" s="67"/>
      <c r="F292" s="67"/>
      <c r="G292" s="67"/>
      <c r="H292" s="84">
        <v>0</v>
      </c>
      <c r="I292" s="67"/>
      <c r="J292" s="85">
        <v>0</v>
      </c>
      <c r="K292" s="85">
        <v>0</v>
      </c>
      <c r="L292" s="85">
        <v>0</v>
      </c>
      <c r="M292" s="85">
        <v>13000</v>
      </c>
      <c r="N292" s="84">
        <v>10600</v>
      </c>
      <c r="O292" s="67"/>
      <c r="P292" s="67"/>
      <c r="Q292" s="84">
        <v>7900</v>
      </c>
      <c r="R292" s="67"/>
      <c r="S292" s="67"/>
      <c r="T292" s="74"/>
      <c r="U292" s="67"/>
    </row>
    <row r="293" spans="2:21" x14ac:dyDescent="0.2">
      <c r="B293" s="82"/>
      <c r="C293" s="82" t="s">
        <v>98</v>
      </c>
      <c r="D293" s="83" t="s">
        <v>15</v>
      </c>
      <c r="E293" s="67"/>
      <c r="F293" s="67"/>
      <c r="G293" s="67"/>
      <c r="H293" s="84">
        <v>0</v>
      </c>
      <c r="I293" s="67"/>
      <c r="J293" s="85">
        <v>0</v>
      </c>
      <c r="K293" s="85">
        <v>0</v>
      </c>
      <c r="L293" s="85">
        <v>0</v>
      </c>
      <c r="M293" s="85">
        <v>80000</v>
      </c>
      <c r="N293" s="84">
        <v>80000</v>
      </c>
      <c r="O293" s="67"/>
      <c r="P293" s="67"/>
      <c r="Q293" s="84">
        <v>80000</v>
      </c>
      <c r="R293" s="67"/>
      <c r="S293" s="67"/>
      <c r="T293" s="74"/>
      <c r="U293" s="67"/>
    </row>
    <row r="294" spans="2:21" x14ac:dyDescent="0.2">
      <c r="B294" s="82"/>
      <c r="C294" s="82" t="s">
        <v>99</v>
      </c>
      <c r="D294" s="83" t="s">
        <v>100</v>
      </c>
      <c r="E294" s="67"/>
      <c r="F294" s="67"/>
      <c r="G294" s="67"/>
      <c r="H294" s="84">
        <v>0</v>
      </c>
      <c r="I294" s="67"/>
      <c r="J294" s="85">
        <v>0</v>
      </c>
      <c r="K294" s="85">
        <v>0</v>
      </c>
      <c r="L294" s="85">
        <v>0</v>
      </c>
      <c r="M294" s="85">
        <v>80000</v>
      </c>
      <c r="N294" s="84">
        <v>80000</v>
      </c>
      <c r="O294" s="67"/>
      <c r="P294" s="67"/>
      <c r="Q294" s="84">
        <v>80000</v>
      </c>
      <c r="R294" s="67"/>
      <c r="S294" s="67"/>
      <c r="T294" s="74"/>
      <c r="U294" s="67"/>
    </row>
    <row r="295" spans="2:21" x14ac:dyDescent="0.2">
      <c r="B295" s="82"/>
      <c r="C295" s="82" t="s">
        <v>90</v>
      </c>
      <c r="D295" s="83" t="s">
        <v>91</v>
      </c>
      <c r="E295" s="67"/>
      <c r="F295" s="67"/>
      <c r="G295" s="67"/>
      <c r="H295" s="84">
        <v>0</v>
      </c>
      <c r="I295" s="67"/>
      <c r="J295" s="85">
        <v>0</v>
      </c>
      <c r="K295" s="85">
        <v>0</v>
      </c>
      <c r="L295" s="85">
        <v>0</v>
      </c>
      <c r="M295" s="85">
        <v>328200</v>
      </c>
      <c r="N295" s="84">
        <v>328200</v>
      </c>
      <c r="O295" s="67"/>
      <c r="P295" s="67"/>
      <c r="Q295" s="84">
        <v>318500</v>
      </c>
      <c r="R295" s="67"/>
      <c r="S295" s="67"/>
      <c r="T295" s="74"/>
      <c r="U295" s="67"/>
    </row>
    <row r="296" spans="2:21" x14ac:dyDescent="0.2">
      <c r="B296" s="82"/>
      <c r="C296" s="82" t="s">
        <v>63</v>
      </c>
      <c r="D296" s="83" t="s">
        <v>64</v>
      </c>
      <c r="E296" s="67"/>
      <c r="F296" s="67"/>
      <c r="G296" s="67"/>
      <c r="H296" s="84">
        <v>0</v>
      </c>
      <c r="I296" s="67"/>
      <c r="J296" s="85">
        <v>0</v>
      </c>
      <c r="K296" s="85">
        <v>0</v>
      </c>
      <c r="L296" s="85">
        <v>0</v>
      </c>
      <c r="M296" s="85">
        <v>77100</v>
      </c>
      <c r="N296" s="84">
        <v>77100</v>
      </c>
      <c r="O296" s="67"/>
      <c r="P296" s="67"/>
      <c r="Q296" s="84">
        <v>67400</v>
      </c>
      <c r="R296" s="67"/>
      <c r="S296" s="67"/>
      <c r="T296" s="74"/>
      <c r="U296" s="67"/>
    </row>
    <row r="297" spans="2:21" x14ac:dyDescent="0.2">
      <c r="B297" s="82"/>
      <c r="C297" s="82" t="s">
        <v>96</v>
      </c>
      <c r="D297" s="83" t="s">
        <v>97</v>
      </c>
      <c r="E297" s="67"/>
      <c r="F297" s="67"/>
      <c r="G297" s="67"/>
      <c r="H297" s="84">
        <v>0</v>
      </c>
      <c r="I297" s="67"/>
      <c r="J297" s="85">
        <v>0</v>
      </c>
      <c r="K297" s="85">
        <v>0</v>
      </c>
      <c r="L297" s="85">
        <v>0</v>
      </c>
      <c r="M297" s="85">
        <v>77100</v>
      </c>
      <c r="N297" s="84">
        <v>77100</v>
      </c>
      <c r="O297" s="67"/>
      <c r="P297" s="67"/>
      <c r="Q297" s="84">
        <v>67400</v>
      </c>
      <c r="R297" s="67"/>
      <c r="S297" s="67"/>
      <c r="T297" s="74"/>
      <c r="U297" s="67"/>
    </row>
    <row r="298" spans="2:21" x14ac:dyDescent="0.2">
      <c r="B298" s="82"/>
      <c r="C298" s="82" t="s">
        <v>98</v>
      </c>
      <c r="D298" s="83" t="s">
        <v>15</v>
      </c>
      <c r="E298" s="67"/>
      <c r="F298" s="67"/>
      <c r="G298" s="67"/>
      <c r="H298" s="84">
        <v>0</v>
      </c>
      <c r="I298" s="67"/>
      <c r="J298" s="85">
        <v>0</v>
      </c>
      <c r="K298" s="85">
        <v>0</v>
      </c>
      <c r="L298" s="85">
        <v>0</v>
      </c>
      <c r="M298" s="85">
        <v>251100</v>
      </c>
      <c r="N298" s="84">
        <v>251100</v>
      </c>
      <c r="O298" s="67"/>
      <c r="P298" s="67"/>
      <c r="Q298" s="84">
        <v>251100</v>
      </c>
      <c r="R298" s="67"/>
      <c r="S298" s="67"/>
      <c r="T298" s="74"/>
      <c r="U298" s="67"/>
    </row>
    <row r="299" spans="2:21" x14ac:dyDescent="0.2">
      <c r="B299" s="82"/>
      <c r="C299" s="82" t="s">
        <v>99</v>
      </c>
      <c r="D299" s="83" t="s">
        <v>100</v>
      </c>
      <c r="E299" s="67"/>
      <c r="F299" s="67"/>
      <c r="G299" s="67"/>
      <c r="H299" s="84">
        <v>0</v>
      </c>
      <c r="I299" s="67"/>
      <c r="J299" s="85">
        <v>0</v>
      </c>
      <c r="K299" s="85">
        <v>0</v>
      </c>
      <c r="L299" s="85">
        <v>0</v>
      </c>
      <c r="M299" s="85">
        <v>251100</v>
      </c>
      <c r="N299" s="84">
        <v>251100</v>
      </c>
      <c r="O299" s="67"/>
      <c r="P299" s="67"/>
      <c r="Q299" s="84">
        <v>251100</v>
      </c>
      <c r="R299" s="67"/>
      <c r="S299" s="67"/>
      <c r="T299" s="74"/>
      <c r="U299" s="67"/>
    </row>
    <row r="300" spans="2:21" ht="33.75" x14ac:dyDescent="0.2">
      <c r="B300" s="82"/>
      <c r="C300" s="82" t="s">
        <v>135</v>
      </c>
      <c r="D300" s="83" t="s">
        <v>136</v>
      </c>
      <c r="E300" s="67"/>
      <c r="F300" s="67"/>
      <c r="G300" s="67"/>
      <c r="H300" s="84">
        <v>0</v>
      </c>
      <c r="I300" s="67"/>
      <c r="J300" s="85">
        <v>0</v>
      </c>
      <c r="K300" s="85">
        <v>0</v>
      </c>
      <c r="L300" s="85">
        <v>0</v>
      </c>
      <c r="M300" s="85">
        <v>170000</v>
      </c>
      <c r="N300" s="84">
        <v>0</v>
      </c>
      <c r="O300" s="67"/>
      <c r="P300" s="67"/>
      <c r="Q300" s="84">
        <v>0</v>
      </c>
      <c r="R300" s="67"/>
      <c r="S300" s="67"/>
      <c r="T300" s="74"/>
      <c r="U300" s="67"/>
    </row>
    <row r="301" spans="2:21" x14ac:dyDescent="0.2">
      <c r="B301" s="82"/>
      <c r="C301" s="82" t="s">
        <v>105</v>
      </c>
      <c r="D301" s="83" t="s">
        <v>106</v>
      </c>
      <c r="E301" s="67"/>
      <c r="F301" s="67"/>
      <c r="G301" s="67"/>
      <c r="H301" s="84">
        <v>0</v>
      </c>
      <c r="I301" s="67"/>
      <c r="J301" s="85">
        <v>0</v>
      </c>
      <c r="K301" s="85">
        <v>0</v>
      </c>
      <c r="L301" s="85">
        <v>0</v>
      </c>
      <c r="M301" s="85">
        <v>170000</v>
      </c>
      <c r="N301" s="84">
        <v>0</v>
      </c>
      <c r="O301" s="67"/>
      <c r="P301" s="67"/>
      <c r="Q301" s="84">
        <v>0</v>
      </c>
      <c r="R301" s="67"/>
      <c r="S301" s="67"/>
      <c r="T301" s="74"/>
      <c r="U301" s="67"/>
    </row>
    <row r="302" spans="2:21" x14ac:dyDescent="0.2">
      <c r="B302" s="82"/>
      <c r="C302" s="82" t="s">
        <v>75</v>
      </c>
      <c r="D302" s="83" t="s">
        <v>7</v>
      </c>
      <c r="E302" s="67"/>
      <c r="F302" s="67"/>
      <c r="G302" s="67"/>
      <c r="H302" s="84">
        <v>0</v>
      </c>
      <c r="I302" s="67"/>
      <c r="J302" s="85">
        <v>0</v>
      </c>
      <c r="K302" s="85">
        <v>0</v>
      </c>
      <c r="L302" s="85">
        <v>0</v>
      </c>
      <c r="M302" s="85">
        <v>170000</v>
      </c>
      <c r="N302" s="84">
        <v>0</v>
      </c>
      <c r="O302" s="67"/>
      <c r="P302" s="67"/>
      <c r="Q302" s="84">
        <v>0</v>
      </c>
      <c r="R302" s="67"/>
      <c r="S302" s="67"/>
      <c r="T302" s="74"/>
      <c r="U302" s="67"/>
    </row>
    <row r="303" spans="2:21" x14ac:dyDescent="0.2">
      <c r="B303" s="82"/>
      <c r="C303" s="82" t="s">
        <v>80</v>
      </c>
      <c r="D303" s="83" t="s">
        <v>81</v>
      </c>
      <c r="E303" s="67"/>
      <c r="F303" s="67"/>
      <c r="G303" s="67"/>
      <c r="H303" s="84">
        <v>0</v>
      </c>
      <c r="I303" s="67"/>
      <c r="J303" s="85">
        <v>0</v>
      </c>
      <c r="K303" s="85">
        <v>0</v>
      </c>
      <c r="L303" s="85">
        <v>0</v>
      </c>
      <c r="M303" s="85">
        <v>170000</v>
      </c>
      <c r="N303" s="84">
        <v>0</v>
      </c>
      <c r="O303" s="67"/>
      <c r="P303" s="67"/>
      <c r="Q303" s="84">
        <v>0</v>
      </c>
      <c r="R303" s="67"/>
      <c r="S303" s="67"/>
      <c r="T303" s="74"/>
      <c r="U303" s="67"/>
    </row>
    <row r="304" spans="2:21" ht="22.5" x14ac:dyDescent="0.2">
      <c r="B304" s="82"/>
      <c r="C304" s="82" t="s">
        <v>137</v>
      </c>
      <c r="D304" s="83" t="s">
        <v>231</v>
      </c>
      <c r="E304" s="67"/>
      <c r="F304" s="67"/>
      <c r="G304" s="67"/>
      <c r="H304" s="84">
        <v>7032143.0800000001</v>
      </c>
      <c r="I304" s="67"/>
      <c r="J304" s="85">
        <v>0</v>
      </c>
      <c r="K304" s="85">
        <f>+K305+K371</f>
        <v>6675244.6099999985</v>
      </c>
      <c r="L304" s="85">
        <v>7032143.0800000001</v>
      </c>
      <c r="M304" s="85">
        <v>7762132.6399999997</v>
      </c>
      <c r="N304" s="84">
        <v>7762132.6399999997</v>
      </c>
      <c r="O304" s="67"/>
      <c r="P304" s="67"/>
      <c r="Q304" s="84">
        <v>7762132.6399999997</v>
      </c>
      <c r="R304" s="67"/>
      <c r="S304" s="67"/>
      <c r="T304" s="74"/>
      <c r="U304" s="67"/>
    </row>
    <row r="305" spans="2:21" ht="33.75" x14ac:dyDescent="0.2">
      <c r="B305" s="82"/>
      <c r="C305" s="82" t="s">
        <v>139</v>
      </c>
      <c r="D305" s="83" t="s">
        <v>230</v>
      </c>
      <c r="E305" s="67"/>
      <c r="F305" s="67"/>
      <c r="G305" s="67"/>
      <c r="H305" s="84">
        <v>6975493.0800000001</v>
      </c>
      <c r="I305" s="67"/>
      <c r="J305" s="85">
        <v>0</v>
      </c>
      <c r="K305" s="85">
        <f>+K306+K309+K320+K331+K340+K349+K352+K355+K360+K365+K368</f>
        <v>6609509.8499999987</v>
      </c>
      <c r="L305" s="85">
        <v>6975493.0800000001</v>
      </c>
      <c r="M305" s="85">
        <v>7762132.6399999997</v>
      </c>
      <c r="N305" s="84">
        <v>7762132.6399999997</v>
      </c>
      <c r="O305" s="67"/>
      <c r="P305" s="67"/>
      <c r="Q305" s="84">
        <v>7762132.6399999997</v>
      </c>
      <c r="R305" s="67"/>
      <c r="S305" s="67"/>
      <c r="T305" s="74"/>
      <c r="U305" s="67"/>
    </row>
    <row r="306" spans="2:21" x14ac:dyDescent="0.2">
      <c r="B306" s="82"/>
      <c r="C306" s="82" t="s">
        <v>61</v>
      </c>
      <c r="D306" s="83" t="s">
        <v>62</v>
      </c>
      <c r="E306" s="67"/>
      <c r="F306" s="67"/>
      <c r="G306" s="67"/>
      <c r="H306" s="84">
        <v>0</v>
      </c>
      <c r="I306" s="67"/>
      <c r="J306" s="85">
        <v>0</v>
      </c>
      <c r="K306" s="85">
        <f>+K307</f>
        <v>300000</v>
      </c>
      <c r="L306" s="85">
        <v>0</v>
      </c>
      <c r="M306" s="85">
        <v>0</v>
      </c>
      <c r="N306" s="84">
        <v>0</v>
      </c>
      <c r="O306" s="67"/>
      <c r="P306" s="67"/>
      <c r="Q306" s="84">
        <v>0</v>
      </c>
      <c r="R306" s="67"/>
      <c r="S306" s="67"/>
      <c r="T306" s="74"/>
      <c r="U306" s="67"/>
    </row>
    <row r="307" spans="2:21" x14ac:dyDescent="0.2">
      <c r="B307" s="82"/>
      <c r="C307" s="82" t="s">
        <v>63</v>
      </c>
      <c r="D307" s="83" t="s">
        <v>64</v>
      </c>
      <c r="E307" s="67"/>
      <c r="F307" s="67"/>
      <c r="G307" s="67"/>
      <c r="H307" s="84">
        <v>0</v>
      </c>
      <c r="I307" s="67"/>
      <c r="J307" s="85">
        <v>0</v>
      </c>
      <c r="K307" s="85">
        <f>+K308</f>
        <v>300000</v>
      </c>
      <c r="L307" s="85">
        <v>0</v>
      </c>
      <c r="M307" s="85">
        <v>0</v>
      </c>
      <c r="N307" s="84">
        <v>0</v>
      </c>
      <c r="O307" s="67"/>
      <c r="P307" s="67"/>
      <c r="Q307" s="84">
        <v>0</v>
      </c>
      <c r="R307" s="67"/>
      <c r="S307" s="67"/>
      <c r="T307" s="74"/>
      <c r="U307" s="67"/>
    </row>
    <row r="308" spans="2:21" x14ac:dyDescent="0.2">
      <c r="B308" s="82"/>
      <c r="C308" s="82" t="s">
        <v>65</v>
      </c>
      <c r="D308" s="83" t="s">
        <v>66</v>
      </c>
      <c r="E308" s="67"/>
      <c r="F308" s="67"/>
      <c r="G308" s="67"/>
      <c r="H308" s="84">
        <v>0</v>
      </c>
      <c r="I308" s="67"/>
      <c r="J308" s="85">
        <v>0</v>
      </c>
      <c r="K308" s="85">
        <v>300000</v>
      </c>
      <c r="L308" s="85">
        <v>0</v>
      </c>
      <c r="M308" s="85">
        <v>0</v>
      </c>
      <c r="N308" s="84">
        <v>0</v>
      </c>
      <c r="O308" s="67"/>
      <c r="P308" s="67"/>
      <c r="Q308" s="84">
        <v>0</v>
      </c>
      <c r="R308" s="67"/>
      <c r="S308" s="67"/>
      <c r="T308" s="74"/>
      <c r="U308" s="67"/>
    </row>
    <row r="309" spans="2:21" x14ac:dyDescent="0.2">
      <c r="B309" s="82"/>
      <c r="C309" s="82" t="s">
        <v>132</v>
      </c>
      <c r="D309" s="83" t="s">
        <v>133</v>
      </c>
      <c r="E309" s="67"/>
      <c r="F309" s="67"/>
      <c r="G309" s="67"/>
      <c r="H309" s="84">
        <v>0</v>
      </c>
      <c r="I309" s="67"/>
      <c r="J309" s="85">
        <v>0</v>
      </c>
      <c r="K309" s="85">
        <f>+K310+K314</f>
        <v>0</v>
      </c>
      <c r="L309" s="85">
        <v>0</v>
      </c>
      <c r="M309" s="85">
        <v>3339803</v>
      </c>
      <c r="N309" s="84">
        <v>3339803</v>
      </c>
      <c r="O309" s="67"/>
      <c r="P309" s="67"/>
      <c r="Q309" s="84">
        <v>3339803</v>
      </c>
      <c r="R309" s="67"/>
      <c r="S309" s="67"/>
      <c r="T309" s="74"/>
      <c r="U309" s="67"/>
    </row>
    <row r="310" spans="2:21" x14ac:dyDescent="0.2">
      <c r="B310" s="82"/>
      <c r="C310" s="82" t="s">
        <v>63</v>
      </c>
      <c r="D310" s="83" t="s">
        <v>64</v>
      </c>
      <c r="E310" s="67"/>
      <c r="F310" s="67"/>
      <c r="G310" s="67"/>
      <c r="H310" s="84">
        <v>0</v>
      </c>
      <c r="I310" s="67"/>
      <c r="J310" s="85">
        <v>0</v>
      </c>
      <c r="K310" s="85">
        <v>0</v>
      </c>
      <c r="L310" s="85">
        <v>0</v>
      </c>
      <c r="M310" s="85">
        <v>3058671.69</v>
      </c>
      <c r="N310" s="84">
        <v>3058671.69</v>
      </c>
      <c r="O310" s="67"/>
      <c r="P310" s="67"/>
      <c r="Q310" s="84">
        <v>3058671.69</v>
      </c>
      <c r="R310" s="67"/>
      <c r="S310" s="67"/>
      <c r="T310" s="74"/>
      <c r="U310" s="67"/>
    </row>
    <row r="311" spans="2:21" x14ac:dyDescent="0.2">
      <c r="B311" s="82"/>
      <c r="C311" s="82" t="s">
        <v>65</v>
      </c>
      <c r="D311" s="83" t="s">
        <v>66</v>
      </c>
      <c r="E311" s="67"/>
      <c r="F311" s="67"/>
      <c r="G311" s="67"/>
      <c r="H311" s="84">
        <v>0</v>
      </c>
      <c r="I311" s="67"/>
      <c r="J311" s="85">
        <v>0</v>
      </c>
      <c r="K311" s="85">
        <v>0</v>
      </c>
      <c r="L311" s="85">
        <v>0</v>
      </c>
      <c r="M311" s="85">
        <v>2281468.69</v>
      </c>
      <c r="N311" s="84">
        <v>2281468.69</v>
      </c>
      <c r="O311" s="67"/>
      <c r="P311" s="67"/>
      <c r="Q311" s="84">
        <v>2281468.69</v>
      </c>
      <c r="R311" s="67"/>
      <c r="S311" s="67"/>
      <c r="T311" s="74"/>
      <c r="U311" s="67"/>
    </row>
    <row r="312" spans="2:21" x14ac:dyDescent="0.2">
      <c r="B312" s="82"/>
      <c r="C312" s="82" t="s">
        <v>73</v>
      </c>
      <c r="D312" s="83" t="s">
        <v>74</v>
      </c>
      <c r="E312" s="67"/>
      <c r="F312" s="67"/>
      <c r="G312" s="67"/>
      <c r="H312" s="84">
        <v>0</v>
      </c>
      <c r="I312" s="67"/>
      <c r="J312" s="85">
        <v>0</v>
      </c>
      <c r="K312" s="85">
        <v>0</v>
      </c>
      <c r="L312" s="85">
        <v>0</v>
      </c>
      <c r="M312" s="85">
        <v>773063</v>
      </c>
      <c r="N312" s="84">
        <v>773063</v>
      </c>
      <c r="O312" s="67"/>
      <c r="P312" s="67"/>
      <c r="Q312" s="84">
        <v>773063</v>
      </c>
      <c r="R312" s="67"/>
      <c r="S312" s="67"/>
      <c r="T312" s="74"/>
      <c r="U312" s="67"/>
    </row>
    <row r="313" spans="2:21" x14ac:dyDescent="0.2">
      <c r="B313" s="82"/>
      <c r="C313" s="82" t="s">
        <v>96</v>
      </c>
      <c r="D313" s="83" t="s">
        <v>97</v>
      </c>
      <c r="E313" s="67"/>
      <c r="F313" s="67"/>
      <c r="G313" s="67"/>
      <c r="H313" s="84">
        <v>0</v>
      </c>
      <c r="I313" s="67"/>
      <c r="J313" s="85">
        <v>0</v>
      </c>
      <c r="K313" s="85">
        <v>0</v>
      </c>
      <c r="L313" s="85">
        <v>0</v>
      </c>
      <c r="M313" s="85">
        <v>4140</v>
      </c>
      <c r="N313" s="84">
        <v>4140</v>
      </c>
      <c r="O313" s="67"/>
      <c r="P313" s="67"/>
      <c r="Q313" s="84">
        <v>4140</v>
      </c>
      <c r="R313" s="67"/>
      <c r="S313" s="67"/>
      <c r="T313" s="74"/>
      <c r="U313" s="67"/>
    </row>
    <row r="314" spans="2:21" x14ac:dyDescent="0.2">
      <c r="B314" s="82"/>
      <c r="C314" s="82" t="s">
        <v>75</v>
      </c>
      <c r="D314" s="83" t="s">
        <v>7</v>
      </c>
      <c r="E314" s="67"/>
      <c r="F314" s="67"/>
      <c r="G314" s="67"/>
      <c r="H314" s="84">
        <v>0</v>
      </c>
      <c r="I314" s="67"/>
      <c r="J314" s="85">
        <v>0</v>
      </c>
      <c r="K314" s="85">
        <v>0</v>
      </c>
      <c r="L314" s="85">
        <v>0</v>
      </c>
      <c r="M314" s="85">
        <v>0</v>
      </c>
      <c r="N314" s="84">
        <v>0</v>
      </c>
      <c r="O314" s="67"/>
      <c r="P314" s="67"/>
      <c r="Q314" s="84">
        <v>0</v>
      </c>
      <c r="R314" s="67"/>
      <c r="S314" s="67"/>
      <c r="T314" s="74"/>
      <c r="U314" s="67"/>
    </row>
    <row r="315" spans="2:21" x14ac:dyDescent="0.2">
      <c r="B315" s="82"/>
      <c r="C315" s="82" t="s">
        <v>80</v>
      </c>
      <c r="D315" s="83" t="s">
        <v>81</v>
      </c>
      <c r="E315" s="67"/>
      <c r="F315" s="67"/>
      <c r="G315" s="67"/>
      <c r="H315" s="84">
        <v>0</v>
      </c>
      <c r="I315" s="67"/>
      <c r="J315" s="85">
        <v>0</v>
      </c>
      <c r="K315" s="85">
        <v>0</v>
      </c>
      <c r="L315" s="85">
        <v>0</v>
      </c>
      <c r="M315" s="85">
        <v>0</v>
      </c>
      <c r="N315" s="84">
        <v>0</v>
      </c>
      <c r="O315" s="67"/>
      <c r="P315" s="67"/>
      <c r="Q315" s="84">
        <v>0</v>
      </c>
      <c r="R315" s="67"/>
      <c r="S315" s="67"/>
      <c r="T315" s="74"/>
      <c r="U315" s="67"/>
    </row>
    <row r="316" spans="2:21" x14ac:dyDescent="0.2">
      <c r="B316" s="82"/>
      <c r="C316" s="82" t="s">
        <v>76</v>
      </c>
      <c r="D316" s="83" t="s">
        <v>77</v>
      </c>
      <c r="E316" s="67"/>
      <c r="F316" s="67"/>
      <c r="G316" s="67"/>
      <c r="H316" s="84">
        <v>0</v>
      </c>
      <c r="I316" s="67"/>
      <c r="J316" s="85">
        <v>0</v>
      </c>
      <c r="K316" s="85">
        <v>0</v>
      </c>
      <c r="L316" s="85">
        <v>0</v>
      </c>
      <c r="M316" s="85">
        <v>0</v>
      </c>
      <c r="N316" s="84">
        <v>0</v>
      </c>
      <c r="O316" s="67"/>
      <c r="P316" s="67"/>
      <c r="Q316" s="84">
        <v>0</v>
      </c>
      <c r="R316" s="67"/>
      <c r="S316" s="67"/>
      <c r="T316" s="74"/>
      <c r="U316" s="67"/>
    </row>
    <row r="317" spans="2:21" x14ac:dyDescent="0.2">
      <c r="B317" s="82"/>
      <c r="C317" s="82" t="s">
        <v>82</v>
      </c>
      <c r="D317" s="83" t="s">
        <v>83</v>
      </c>
      <c r="E317" s="67"/>
      <c r="F317" s="67"/>
      <c r="G317" s="67"/>
      <c r="H317" s="84">
        <v>0</v>
      </c>
      <c r="I317" s="67"/>
      <c r="J317" s="85">
        <v>0</v>
      </c>
      <c r="K317" s="85">
        <v>0</v>
      </c>
      <c r="L317" s="85">
        <v>0</v>
      </c>
      <c r="M317" s="85">
        <v>0</v>
      </c>
      <c r="N317" s="84">
        <v>0</v>
      </c>
      <c r="O317" s="67"/>
      <c r="P317" s="67"/>
      <c r="Q317" s="84">
        <v>0</v>
      </c>
      <c r="R317" s="67"/>
      <c r="S317" s="67"/>
      <c r="T317" s="74"/>
      <c r="U317" s="67"/>
    </row>
    <row r="318" spans="2:21" x14ac:dyDescent="0.2">
      <c r="B318" s="82"/>
      <c r="C318" s="82" t="s">
        <v>224</v>
      </c>
      <c r="D318" s="83" t="s">
        <v>225</v>
      </c>
      <c r="E318" s="67"/>
      <c r="F318" s="67"/>
      <c r="G318" s="67"/>
      <c r="H318" s="84">
        <v>0</v>
      </c>
      <c r="I318" s="67"/>
      <c r="J318" s="85">
        <v>0</v>
      </c>
      <c r="K318" s="85">
        <v>0</v>
      </c>
      <c r="L318" s="85">
        <v>0</v>
      </c>
      <c r="M318" s="85">
        <v>281131.31</v>
      </c>
      <c r="N318" s="84">
        <v>281131.31</v>
      </c>
      <c r="O318" s="67"/>
      <c r="P318" s="67"/>
      <c r="Q318" s="84">
        <v>281131.31</v>
      </c>
      <c r="R318" s="67"/>
      <c r="S318" s="67"/>
      <c r="T318" s="74"/>
      <c r="U318" s="67"/>
    </row>
    <row r="319" spans="2:21" x14ac:dyDescent="0.2">
      <c r="B319" s="82"/>
      <c r="C319" s="82" t="s">
        <v>232</v>
      </c>
      <c r="D319" s="83" t="s">
        <v>233</v>
      </c>
      <c r="E319" s="67"/>
      <c r="F319" s="67"/>
      <c r="G319" s="67"/>
      <c r="H319" s="84">
        <v>0</v>
      </c>
      <c r="I319" s="67"/>
      <c r="J319" s="85">
        <v>0</v>
      </c>
      <c r="K319" s="85">
        <v>0</v>
      </c>
      <c r="L319" s="85">
        <v>0</v>
      </c>
      <c r="M319" s="85">
        <v>281131.31</v>
      </c>
      <c r="N319" s="84">
        <v>281131.31</v>
      </c>
      <c r="O319" s="67"/>
      <c r="P319" s="67"/>
      <c r="Q319" s="84">
        <v>281131.31</v>
      </c>
      <c r="R319" s="67"/>
      <c r="S319" s="67"/>
      <c r="T319" s="74"/>
      <c r="U319" s="67"/>
    </row>
    <row r="320" spans="2:21" x14ac:dyDescent="0.2">
      <c r="B320" s="82"/>
      <c r="C320" s="82" t="s">
        <v>101</v>
      </c>
      <c r="D320" s="83" t="s">
        <v>102</v>
      </c>
      <c r="E320" s="67"/>
      <c r="F320" s="67"/>
      <c r="G320" s="67"/>
      <c r="H320" s="84">
        <v>3151756.56</v>
      </c>
      <c r="I320" s="67"/>
      <c r="J320" s="85">
        <v>0</v>
      </c>
      <c r="K320" s="85">
        <f>+K321+K325+K329</f>
        <v>3239708.6199999996</v>
      </c>
      <c r="L320" s="85">
        <v>3151756.56</v>
      </c>
      <c r="M320" s="85">
        <v>0</v>
      </c>
      <c r="N320" s="84">
        <v>0</v>
      </c>
      <c r="O320" s="67"/>
      <c r="P320" s="67"/>
      <c r="Q320" s="84">
        <v>0</v>
      </c>
      <c r="R320" s="67"/>
      <c r="S320" s="67"/>
      <c r="T320" s="74"/>
      <c r="U320" s="67"/>
    </row>
    <row r="321" spans="2:21" x14ac:dyDescent="0.2">
      <c r="B321" s="82"/>
      <c r="C321" s="82" t="s">
        <v>63</v>
      </c>
      <c r="D321" s="83" t="s">
        <v>64</v>
      </c>
      <c r="E321" s="67"/>
      <c r="F321" s="67"/>
      <c r="G321" s="67"/>
      <c r="H321" s="84">
        <v>2644606.86</v>
      </c>
      <c r="I321" s="67"/>
      <c r="J321" s="85">
        <v>0</v>
      </c>
      <c r="K321" s="115">
        <v>2475745.65</v>
      </c>
      <c r="L321" s="85">
        <v>2644606.86</v>
      </c>
      <c r="M321" s="85">
        <v>0</v>
      </c>
      <c r="N321" s="84">
        <v>0</v>
      </c>
      <c r="O321" s="67"/>
      <c r="P321" s="67"/>
      <c r="Q321" s="84">
        <v>0</v>
      </c>
      <c r="R321" s="67"/>
      <c r="S321" s="67"/>
      <c r="T321" s="74"/>
      <c r="U321" s="67"/>
    </row>
    <row r="322" spans="2:21" x14ac:dyDescent="0.2">
      <c r="B322" s="82"/>
      <c r="C322" s="82" t="s">
        <v>65</v>
      </c>
      <c r="D322" s="83" t="s">
        <v>66</v>
      </c>
      <c r="E322" s="67"/>
      <c r="F322" s="67"/>
      <c r="G322" s="67"/>
      <c r="H322" s="84">
        <v>1875937.76</v>
      </c>
      <c r="I322" s="67"/>
      <c r="J322" s="85">
        <v>0</v>
      </c>
      <c r="K322" s="115">
        <v>1745545.49</v>
      </c>
      <c r="L322" s="85">
        <v>1875937.76</v>
      </c>
      <c r="M322" s="85">
        <v>0</v>
      </c>
      <c r="N322" s="84">
        <v>0</v>
      </c>
      <c r="O322" s="67"/>
      <c r="P322" s="67"/>
      <c r="Q322" s="84">
        <v>0</v>
      </c>
      <c r="R322" s="67"/>
      <c r="S322" s="67"/>
      <c r="T322" s="74"/>
      <c r="U322" s="67"/>
    </row>
    <row r="323" spans="2:21" x14ac:dyDescent="0.2">
      <c r="B323" s="82"/>
      <c r="C323" s="82" t="s">
        <v>73</v>
      </c>
      <c r="D323" s="83" t="s">
        <v>74</v>
      </c>
      <c r="E323" s="67"/>
      <c r="F323" s="67"/>
      <c r="G323" s="67"/>
      <c r="H323" s="84">
        <v>765114.1</v>
      </c>
      <c r="I323" s="67"/>
      <c r="J323" s="85">
        <v>0</v>
      </c>
      <c r="K323" s="115">
        <v>718554.71</v>
      </c>
      <c r="L323" s="85">
        <v>765114.1</v>
      </c>
      <c r="M323" s="85">
        <v>0</v>
      </c>
      <c r="N323" s="84">
        <v>0</v>
      </c>
      <c r="O323" s="67"/>
      <c r="P323" s="67"/>
      <c r="Q323" s="84">
        <v>0</v>
      </c>
      <c r="R323" s="67"/>
      <c r="S323" s="67"/>
      <c r="T323" s="74"/>
      <c r="U323" s="67"/>
    </row>
    <row r="324" spans="2:21" x14ac:dyDescent="0.2">
      <c r="B324" s="82"/>
      <c r="C324" s="82" t="s">
        <v>96</v>
      </c>
      <c r="D324" s="83" t="s">
        <v>97</v>
      </c>
      <c r="E324" s="67"/>
      <c r="F324" s="67"/>
      <c r="G324" s="67"/>
      <c r="H324" s="84">
        <v>3555</v>
      </c>
      <c r="I324" s="67"/>
      <c r="J324" s="85">
        <v>0</v>
      </c>
      <c r="K324" s="115">
        <v>11645.45</v>
      </c>
      <c r="L324" s="85">
        <v>3555</v>
      </c>
      <c r="M324" s="85">
        <v>0</v>
      </c>
      <c r="N324" s="84">
        <v>0</v>
      </c>
      <c r="O324" s="67"/>
      <c r="P324" s="67"/>
      <c r="Q324" s="84">
        <v>0</v>
      </c>
      <c r="R324" s="67"/>
      <c r="S324" s="67"/>
      <c r="T324" s="74"/>
      <c r="U324" s="67"/>
    </row>
    <row r="325" spans="2:21" x14ac:dyDescent="0.2">
      <c r="B325" s="82"/>
      <c r="C325" s="82" t="s">
        <v>75</v>
      </c>
      <c r="D325" s="83" t="s">
        <v>7</v>
      </c>
      <c r="E325" s="67"/>
      <c r="F325" s="67"/>
      <c r="G325" s="67"/>
      <c r="H325" s="84">
        <v>41549.699999999997</v>
      </c>
      <c r="I325" s="67"/>
      <c r="J325" s="85">
        <v>0</v>
      </c>
      <c r="K325" s="115">
        <v>44126.879999999997</v>
      </c>
      <c r="L325" s="85">
        <v>41549.699999999997</v>
      </c>
      <c r="M325" s="85">
        <v>0</v>
      </c>
      <c r="N325" s="84">
        <v>0</v>
      </c>
      <c r="O325" s="67"/>
      <c r="P325" s="67"/>
      <c r="Q325" s="84">
        <v>0</v>
      </c>
      <c r="R325" s="67"/>
      <c r="S325" s="67"/>
      <c r="T325" s="74"/>
      <c r="U325" s="67"/>
    </row>
    <row r="326" spans="2:21" x14ac:dyDescent="0.2">
      <c r="B326" s="82"/>
      <c r="C326" s="82" t="s">
        <v>80</v>
      </c>
      <c r="D326" s="83" t="s">
        <v>81</v>
      </c>
      <c r="E326" s="67"/>
      <c r="F326" s="67"/>
      <c r="G326" s="67"/>
      <c r="H326" s="84">
        <v>15754.5</v>
      </c>
      <c r="I326" s="67"/>
      <c r="J326" s="85">
        <v>0</v>
      </c>
      <c r="K326" s="115">
        <v>14642.52</v>
      </c>
      <c r="L326" s="85">
        <v>15754.5</v>
      </c>
      <c r="M326" s="85">
        <v>0</v>
      </c>
      <c r="N326" s="84">
        <v>0</v>
      </c>
      <c r="O326" s="67"/>
      <c r="P326" s="67"/>
      <c r="Q326" s="84">
        <v>0</v>
      </c>
      <c r="R326" s="67"/>
      <c r="S326" s="67"/>
      <c r="T326" s="74"/>
      <c r="U326" s="67"/>
    </row>
    <row r="327" spans="2:21" x14ac:dyDescent="0.2">
      <c r="B327" s="82"/>
      <c r="C327" s="82" t="s">
        <v>76</v>
      </c>
      <c r="D327" s="83" t="s">
        <v>77</v>
      </c>
      <c r="E327" s="67"/>
      <c r="F327" s="67"/>
      <c r="G327" s="67"/>
      <c r="H327" s="84">
        <v>25795.200000000001</v>
      </c>
      <c r="I327" s="67"/>
      <c r="J327" s="85">
        <v>0</v>
      </c>
      <c r="K327" s="115">
        <v>29484.36</v>
      </c>
      <c r="L327" s="85">
        <v>25795.200000000001</v>
      </c>
      <c r="M327" s="85">
        <v>0</v>
      </c>
      <c r="N327" s="84">
        <v>0</v>
      </c>
      <c r="O327" s="67"/>
      <c r="P327" s="67"/>
      <c r="Q327" s="84">
        <v>0</v>
      </c>
      <c r="R327" s="67"/>
      <c r="S327" s="67"/>
      <c r="T327" s="74"/>
      <c r="U327" s="67"/>
    </row>
    <row r="328" spans="2:21" x14ac:dyDescent="0.2">
      <c r="B328" s="82"/>
      <c r="C328" s="82" t="s">
        <v>82</v>
      </c>
      <c r="D328" s="83" t="s">
        <v>83</v>
      </c>
      <c r="E328" s="67"/>
      <c r="F328" s="67"/>
      <c r="G328" s="67"/>
      <c r="H328" s="84">
        <v>0</v>
      </c>
      <c r="I328" s="67"/>
      <c r="J328" s="85">
        <v>0</v>
      </c>
      <c r="K328" s="115">
        <v>0</v>
      </c>
      <c r="L328" s="85">
        <v>0</v>
      </c>
      <c r="M328" s="85">
        <v>0</v>
      </c>
      <c r="N328" s="84">
        <v>0</v>
      </c>
      <c r="O328" s="67"/>
      <c r="P328" s="67"/>
      <c r="Q328" s="84">
        <v>0</v>
      </c>
      <c r="R328" s="67"/>
      <c r="S328" s="67"/>
      <c r="T328" s="74"/>
      <c r="U328" s="67"/>
    </row>
    <row r="329" spans="2:21" x14ac:dyDescent="0.2">
      <c r="B329" s="82"/>
      <c r="C329" s="82" t="s">
        <v>224</v>
      </c>
      <c r="D329" s="83" t="s">
        <v>225</v>
      </c>
      <c r="E329" s="67"/>
      <c r="F329" s="67"/>
      <c r="G329" s="67"/>
      <c r="H329" s="84">
        <v>465600</v>
      </c>
      <c r="I329" s="67"/>
      <c r="J329" s="85">
        <v>0</v>
      </c>
      <c r="K329" s="115">
        <v>719836.09</v>
      </c>
      <c r="L329" s="85">
        <v>465600</v>
      </c>
      <c r="M329" s="85">
        <v>0</v>
      </c>
      <c r="N329" s="84">
        <v>0</v>
      </c>
      <c r="O329" s="67"/>
      <c r="P329" s="67"/>
      <c r="Q329" s="84">
        <v>0</v>
      </c>
      <c r="R329" s="67"/>
      <c r="S329" s="67"/>
      <c r="T329" s="74"/>
      <c r="U329" s="67"/>
    </row>
    <row r="330" spans="2:21" x14ac:dyDescent="0.2">
      <c r="B330" s="82"/>
      <c r="C330" s="82" t="s">
        <v>232</v>
      </c>
      <c r="D330" s="83" t="s">
        <v>233</v>
      </c>
      <c r="E330" s="67"/>
      <c r="F330" s="67"/>
      <c r="G330" s="67"/>
      <c r="H330" s="84">
        <v>465600</v>
      </c>
      <c r="I330" s="67"/>
      <c r="J330" s="85">
        <v>0</v>
      </c>
      <c r="K330" s="115">
        <v>719836.09</v>
      </c>
      <c r="L330" s="85">
        <v>465600</v>
      </c>
      <c r="M330" s="85">
        <v>0</v>
      </c>
      <c r="N330" s="84">
        <v>0</v>
      </c>
      <c r="O330" s="67"/>
      <c r="P330" s="67"/>
      <c r="Q330" s="84">
        <v>0</v>
      </c>
      <c r="R330" s="67"/>
      <c r="S330" s="67"/>
      <c r="T330" s="74"/>
      <c r="U330" s="67"/>
    </row>
    <row r="331" spans="2:21" x14ac:dyDescent="0.2">
      <c r="B331" s="82"/>
      <c r="C331" s="82" t="s">
        <v>141</v>
      </c>
      <c r="D331" s="83" t="s">
        <v>142</v>
      </c>
      <c r="E331" s="67"/>
      <c r="F331" s="67"/>
      <c r="G331" s="67"/>
      <c r="H331" s="84">
        <v>0</v>
      </c>
      <c r="I331" s="67"/>
      <c r="J331" s="85">
        <v>0</v>
      </c>
      <c r="K331" s="85">
        <v>0</v>
      </c>
      <c r="L331" s="85">
        <v>0</v>
      </c>
      <c r="M331" s="85">
        <v>4316801.6399999997</v>
      </c>
      <c r="N331" s="84">
        <v>4316801.6399999997</v>
      </c>
      <c r="O331" s="67"/>
      <c r="P331" s="67"/>
      <c r="Q331" s="84">
        <v>4316801.6399999997</v>
      </c>
      <c r="R331" s="67"/>
      <c r="S331" s="67"/>
      <c r="T331" s="74"/>
      <c r="U331" s="67"/>
    </row>
    <row r="332" spans="2:21" x14ac:dyDescent="0.2">
      <c r="B332" s="82"/>
      <c r="C332" s="82" t="s">
        <v>63</v>
      </c>
      <c r="D332" s="83" t="s">
        <v>64</v>
      </c>
      <c r="E332" s="67"/>
      <c r="F332" s="67"/>
      <c r="G332" s="67"/>
      <c r="H332" s="84">
        <v>0</v>
      </c>
      <c r="I332" s="67"/>
      <c r="J332" s="85">
        <v>0</v>
      </c>
      <c r="K332" s="85">
        <v>0</v>
      </c>
      <c r="L332" s="85">
        <v>0</v>
      </c>
      <c r="M332" s="85">
        <v>4016801.64</v>
      </c>
      <c r="N332" s="84">
        <v>4016801.64</v>
      </c>
      <c r="O332" s="67"/>
      <c r="P332" s="67"/>
      <c r="Q332" s="84">
        <v>4016801.64</v>
      </c>
      <c r="R332" s="67"/>
      <c r="S332" s="67"/>
      <c r="T332" s="74"/>
      <c r="U332" s="67"/>
    </row>
    <row r="333" spans="2:21" x14ac:dyDescent="0.2">
      <c r="B333" s="82"/>
      <c r="C333" s="82" t="s">
        <v>65</v>
      </c>
      <c r="D333" s="83" t="s">
        <v>66</v>
      </c>
      <c r="E333" s="67"/>
      <c r="F333" s="67"/>
      <c r="G333" s="67"/>
      <c r="H333" s="84">
        <v>0</v>
      </c>
      <c r="I333" s="67"/>
      <c r="J333" s="85">
        <v>0</v>
      </c>
      <c r="K333" s="85">
        <v>0</v>
      </c>
      <c r="L333" s="85">
        <v>0</v>
      </c>
      <c r="M333" s="85">
        <v>2981514.64</v>
      </c>
      <c r="N333" s="84">
        <v>2981514.64</v>
      </c>
      <c r="O333" s="67"/>
      <c r="P333" s="67"/>
      <c r="Q333" s="84">
        <v>2981514.64</v>
      </c>
      <c r="R333" s="67"/>
      <c r="S333" s="67"/>
      <c r="T333" s="74"/>
      <c r="U333" s="67"/>
    </row>
    <row r="334" spans="2:21" x14ac:dyDescent="0.2">
      <c r="B334" s="82"/>
      <c r="C334" s="82" t="s">
        <v>73</v>
      </c>
      <c r="D334" s="83" t="s">
        <v>74</v>
      </c>
      <c r="E334" s="67"/>
      <c r="F334" s="67"/>
      <c r="G334" s="67"/>
      <c r="H334" s="84">
        <v>0</v>
      </c>
      <c r="I334" s="67"/>
      <c r="J334" s="85">
        <v>0</v>
      </c>
      <c r="K334" s="85">
        <v>0</v>
      </c>
      <c r="L334" s="85">
        <v>0</v>
      </c>
      <c r="M334" s="85">
        <v>1030227</v>
      </c>
      <c r="N334" s="84">
        <v>1030227</v>
      </c>
      <c r="O334" s="67"/>
      <c r="P334" s="67"/>
      <c r="Q334" s="84">
        <v>1030227</v>
      </c>
      <c r="R334" s="67"/>
      <c r="S334" s="67"/>
      <c r="T334" s="74"/>
      <c r="U334" s="67"/>
    </row>
    <row r="335" spans="2:21" x14ac:dyDescent="0.2">
      <c r="B335" s="82"/>
      <c r="C335" s="82" t="s">
        <v>96</v>
      </c>
      <c r="D335" s="83" t="s">
        <v>97</v>
      </c>
      <c r="E335" s="67"/>
      <c r="F335" s="67"/>
      <c r="G335" s="67"/>
      <c r="H335" s="84">
        <v>0</v>
      </c>
      <c r="I335" s="67"/>
      <c r="J335" s="85">
        <v>0</v>
      </c>
      <c r="K335" s="85">
        <v>0</v>
      </c>
      <c r="L335" s="85">
        <v>0</v>
      </c>
      <c r="M335" s="85">
        <v>5060</v>
      </c>
      <c r="N335" s="84">
        <v>5060</v>
      </c>
      <c r="O335" s="67"/>
      <c r="P335" s="67"/>
      <c r="Q335" s="84">
        <v>5060</v>
      </c>
      <c r="R335" s="67"/>
      <c r="S335" s="67"/>
      <c r="T335" s="74"/>
      <c r="U335" s="67"/>
    </row>
    <row r="336" spans="2:21" x14ac:dyDescent="0.2">
      <c r="B336" s="82"/>
      <c r="C336" s="82" t="s">
        <v>75</v>
      </c>
      <c r="D336" s="83" t="s">
        <v>7</v>
      </c>
      <c r="E336" s="67"/>
      <c r="F336" s="67"/>
      <c r="G336" s="67"/>
      <c r="H336" s="84">
        <v>0</v>
      </c>
      <c r="I336" s="67"/>
      <c r="J336" s="85">
        <v>0</v>
      </c>
      <c r="K336" s="85">
        <v>0</v>
      </c>
      <c r="L336" s="85">
        <v>0</v>
      </c>
      <c r="M336" s="85">
        <v>300000</v>
      </c>
      <c r="N336" s="84">
        <v>300000</v>
      </c>
      <c r="O336" s="67"/>
      <c r="P336" s="67"/>
      <c r="Q336" s="84">
        <v>300000</v>
      </c>
      <c r="R336" s="67"/>
      <c r="S336" s="67"/>
      <c r="T336" s="74"/>
      <c r="U336" s="67"/>
    </row>
    <row r="337" spans="2:21" x14ac:dyDescent="0.2">
      <c r="B337" s="82"/>
      <c r="C337" s="82" t="s">
        <v>80</v>
      </c>
      <c r="D337" s="83" t="s">
        <v>81</v>
      </c>
      <c r="E337" s="67"/>
      <c r="F337" s="67"/>
      <c r="G337" s="67"/>
      <c r="H337" s="84">
        <v>0</v>
      </c>
      <c r="I337" s="67"/>
      <c r="J337" s="85">
        <v>0</v>
      </c>
      <c r="K337" s="85">
        <v>0</v>
      </c>
      <c r="L337" s="85">
        <v>0</v>
      </c>
      <c r="M337" s="85">
        <v>50000</v>
      </c>
      <c r="N337" s="84">
        <v>50000</v>
      </c>
      <c r="O337" s="67"/>
      <c r="P337" s="67"/>
      <c r="Q337" s="84">
        <v>50000</v>
      </c>
      <c r="R337" s="67"/>
      <c r="S337" s="67"/>
      <c r="T337" s="74"/>
      <c r="U337" s="67"/>
    </row>
    <row r="338" spans="2:21" x14ac:dyDescent="0.2">
      <c r="B338" s="82"/>
      <c r="C338" s="82" t="s">
        <v>76</v>
      </c>
      <c r="D338" s="83" t="s">
        <v>77</v>
      </c>
      <c r="E338" s="67"/>
      <c r="F338" s="67"/>
      <c r="G338" s="67"/>
      <c r="H338" s="84">
        <v>0</v>
      </c>
      <c r="I338" s="67"/>
      <c r="J338" s="85">
        <v>0</v>
      </c>
      <c r="K338" s="85">
        <v>0</v>
      </c>
      <c r="L338" s="85">
        <v>0</v>
      </c>
      <c r="M338" s="85">
        <v>250000</v>
      </c>
      <c r="N338" s="84">
        <v>250000</v>
      </c>
      <c r="O338" s="67"/>
      <c r="P338" s="67"/>
      <c r="Q338" s="84">
        <v>250000</v>
      </c>
      <c r="R338" s="67"/>
      <c r="S338" s="67"/>
      <c r="T338" s="74"/>
      <c r="U338" s="67"/>
    </row>
    <row r="339" spans="2:21" x14ac:dyDescent="0.2">
      <c r="B339" s="82"/>
      <c r="C339" s="82" t="s">
        <v>82</v>
      </c>
      <c r="D339" s="83" t="s">
        <v>83</v>
      </c>
      <c r="E339" s="67"/>
      <c r="F339" s="67"/>
      <c r="G339" s="67"/>
      <c r="H339" s="84">
        <v>0</v>
      </c>
      <c r="I339" s="67"/>
      <c r="J339" s="85">
        <v>0</v>
      </c>
      <c r="K339" s="85">
        <v>0</v>
      </c>
      <c r="L339" s="85">
        <v>0</v>
      </c>
      <c r="M339" s="85">
        <v>0</v>
      </c>
      <c r="N339" s="84">
        <v>0</v>
      </c>
      <c r="O339" s="67"/>
      <c r="P339" s="67"/>
      <c r="Q339" s="84">
        <v>0</v>
      </c>
      <c r="R339" s="67"/>
      <c r="S339" s="67"/>
      <c r="T339" s="74"/>
      <c r="U339" s="67"/>
    </row>
    <row r="340" spans="2:21" x14ac:dyDescent="0.2">
      <c r="B340" s="82"/>
      <c r="C340" s="82" t="s">
        <v>143</v>
      </c>
      <c r="D340" s="83" t="s">
        <v>144</v>
      </c>
      <c r="E340" s="67"/>
      <c r="F340" s="67"/>
      <c r="G340" s="67"/>
      <c r="H340" s="84">
        <v>3617356.56</v>
      </c>
      <c r="I340" s="67"/>
      <c r="J340" s="85">
        <v>0</v>
      </c>
      <c r="K340" s="85">
        <f>+K341+K345</f>
        <v>3065423.4299999997</v>
      </c>
      <c r="L340" s="85">
        <v>3617356.56</v>
      </c>
      <c r="M340" s="85">
        <v>0</v>
      </c>
      <c r="N340" s="84">
        <v>0</v>
      </c>
      <c r="O340" s="67"/>
      <c r="P340" s="67"/>
      <c r="Q340" s="84">
        <v>0</v>
      </c>
      <c r="R340" s="67"/>
      <c r="S340" s="67"/>
      <c r="T340" s="74"/>
      <c r="U340" s="67"/>
    </row>
    <row r="341" spans="2:21" x14ac:dyDescent="0.2">
      <c r="B341" s="82"/>
      <c r="C341" s="82" t="s">
        <v>63</v>
      </c>
      <c r="D341" s="83" t="s">
        <v>64</v>
      </c>
      <c r="E341" s="67"/>
      <c r="F341" s="67"/>
      <c r="G341" s="67"/>
      <c r="H341" s="84">
        <v>3566573.6</v>
      </c>
      <c r="I341" s="67"/>
      <c r="J341" s="85">
        <v>0</v>
      </c>
      <c r="K341" s="115">
        <v>3011490.55</v>
      </c>
      <c r="L341" s="85">
        <v>3566573.6</v>
      </c>
      <c r="M341" s="85">
        <v>0</v>
      </c>
      <c r="N341" s="84">
        <v>0</v>
      </c>
      <c r="O341" s="67"/>
      <c r="P341" s="67"/>
      <c r="Q341" s="84">
        <v>0</v>
      </c>
      <c r="R341" s="67"/>
      <c r="S341" s="67"/>
      <c r="T341" s="74"/>
      <c r="U341" s="67"/>
    </row>
    <row r="342" spans="2:21" x14ac:dyDescent="0.2">
      <c r="B342" s="82"/>
      <c r="C342" s="82" t="s">
        <v>65</v>
      </c>
      <c r="D342" s="83" t="s">
        <v>66</v>
      </c>
      <c r="E342" s="67"/>
      <c r="F342" s="67"/>
      <c r="G342" s="67"/>
      <c r="H342" s="84">
        <v>2627089.15</v>
      </c>
      <c r="I342" s="67"/>
      <c r="J342" s="85">
        <v>0</v>
      </c>
      <c r="K342" s="115">
        <v>2133444.46</v>
      </c>
      <c r="L342" s="85">
        <v>2627089.15</v>
      </c>
      <c r="M342" s="85">
        <v>0</v>
      </c>
      <c r="N342" s="84">
        <v>0</v>
      </c>
      <c r="O342" s="67"/>
      <c r="P342" s="67"/>
      <c r="Q342" s="84">
        <v>0</v>
      </c>
      <c r="R342" s="67"/>
      <c r="S342" s="67"/>
      <c r="T342" s="74"/>
      <c r="U342" s="67"/>
    </row>
    <row r="343" spans="2:21" x14ac:dyDescent="0.2">
      <c r="B343" s="82"/>
      <c r="C343" s="82" t="s">
        <v>73</v>
      </c>
      <c r="D343" s="83" t="s">
        <v>74</v>
      </c>
      <c r="E343" s="67"/>
      <c r="F343" s="67"/>
      <c r="G343" s="67"/>
      <c r="H343" s="84">
        <v>935139.45</v>
      </c>
      <c r="I343" s="67"/>
      <c r="J343" s="85">
        <v>0</v>
      </c>
      <c r="K343" s="115">
        <v>863812.77</v>
      </c>
      <c r="L343" s="85">
        <v>935139.45</v>
      </c>
      <c r="M343" s="85">
        <v>0</v>
      </c>
      <c r="N343" s="84">
        <v>0</v>
      </c>
      <c r="O343" s="67"/>
      <c r="P343" s="67"/>
      <c r="Q343" s="84">
        <v>0</v>
      </c>
      <c r="R343" s="67"/>
      <c r="S343" s="67"/>
      <c r="T343" s="74"/>
      <c r="U343" s="67"/>
    </row>
    <row r="344" spans="2:21" x14ac:dyDescent="0.2">
      <c r="B344" s="82"/>
      <c r="C344" s="82" t="s">
        <v>96</v>
      </c>
      <c r="D344" s="83" t="s">
        <v>97</v>
      </c>
      <c r="E344" s="67"/>
      <c r="F344" s="67"/>
      <c r="G344" s="67"/>
      <c r="H344" s="84">
        <v>4345</v>
      </c>
      <c r="I344" s="67"/>
      <c r="J344" s="85">
        <v>0</v>
      </c>
      <c r="K344" s="115">
        <v>14233.32</v>
      </c>
      <c r="L344" s="85">
        <v>4345</v>
      </c>
      <c r="M344" s="85">
        <v>0</v>
      </c>
      <c r="N344" s="84">
        <v>0</v>
      </c>
      <c r="O344" s="67"/>
      <c r="P344" s="67"/>
      <c r="Q344" s="84">
        <v>0</v>
      </c>
      <c r="R344" s="67"/>
      <c r="S344" s="67"/>
      <c r="T344" s="74"/>
      <c r="U344" s="67"/>
    </row>
    <row r="345" spans="2:21" x14ac:dyDescent="0.2">
      <c r="B345" s="82"/>
      <c r="C345" s="82" t="s">
        <v>75</v>
      </c>
      <c r="D345" s="83" t="s">
        <v>7</v>
      </c>
      <c r="E345" s="67"/>
      <c r="F345" s="67"/>
      <c r="G345" s="67"/>
      <c r="H345" s="84">
        <v>50782.96</v>
      </c>
      <c r="I345" s="67"/>
      <c r="J345" s="85">
        <v>0</v>
      </c>
      <c r="K345" s="115">
        <v>53932.88</v>
      </c>
      <c r="L345" s="85">
        <v>50782.96</v>
      </c>
      <c r="M345" s="85">
        <v>0</v>
      </c>
      <c r="N345" s="84">
        <v>0</v>
      </c>
      <c r="O345" s="67"/>
      <c r="P345" s="67"/>
      <c r="Q345" s="84">
        <v>0</v>
      </c>
      <c r="R345" s="67"/>
      <c r="S345" s="67"/>
      <c r="T345" s="74"/>
      <c r="U345" s="67"/>
    </row>
    <row r="346" spans="2:21" x14ac:dyDescent="0.2">
      <c r="B346" s="82"/>
      <c r="C346" s="82" t="s">
        <v>80</v>
      </c>
      <c r="D346" s="83" t="s">
        <v>81</v>
      </c>
      <c r="E346" s="67"/>
      <c r="F346" s="67"/>
      <c r="G346" s="67"/>
      <c r="H346" s="84">
        <v>19255.5</v>
      </c>
      <c r="I346" s="67"/>
      <c r="J346" s="85">
        <v>0</v>
      </c>
      <c r="K346" s="115">
        <v>17896.41</v>
      </c>
      <c r="L346" s="85">
        <v>19255.5</v>
      </c>
      <c r="M346" s="85">
        <v>0</v>
      </c>
      <c r="N346" s="84">
        <v>0</v>
      </c>
      <c r="O346" s="67"/>
      <c r="P346" s="67"/>
      <c r="Q346" s="84">
        <v>0</v>
      </c>
      <c r="R346" s="67"/>
      <c r="S346" s="67"/>
      <c r="T346" s="74"/>
      <c r="U346" s="67"/>
    </row>
    <row r="347" spans="2:21" x14ac:dyDescent="0.2">
      <c r="B347" s="82"/>
      <c r="C347" s="82" t="s">
        <v>76</v>
      </c>
      <c r="D347" s="83" t="s">
        <v>77</v>
      </c>
      <c r="E347" s="67"/>
      <c r="F347" s="67"/>
      <c r="G347" s="67"/>
      <c r="H347" s="84">
        <v>31527.46</v>
      </c>
      <c r="I347" s="67"/>
      <c r="J347" s="85">
        <v>0</v>
      </c>
      <c r="K347" s="115">
        <v>36036.47</v>
      </c>
      <c r="L347" s="85">
        <v>31527.46</v>
      </c>
      <c r="M347" s="85">
        <v>0</v>
      </c>
      <c r="N347" s="84">
        <v>0</v>
      </c>
      <c r="O347" s="67"/>
      <c r="P347" s="67"/>
      <c r="Q347" s="84">
        <v>0</v>
      </c>
      <c r="R347" s="67"/>
      <c r="S347" s="67"/>
      <c r="T347" s="74"/>
      <c r="U347" s="67"/>
    </row>
    <row r="348" spans="2:21" x14ac:dyDescent="0.2">
      <c r="B348" s="82"/>
      <c r="C348" s="82" t="s">
        <v>82</v>
      </c>
      <c r="D348" s="83" t="s">
        <v>83</v>
      </c>
      <c r="E348" s="67"/>
      <c r="F348" s="67"/>
      <c r="G348" s="67"/>
      <c r="H348" s="84">
        <v>0</v>
      </c>
      <c r="I348" s="67"/>
      <c r="J348" s="85">
        <v>0</v>
      </c>
      <c r="K348" s="115">
        <v>0</v>
      </c>
      <c r="L348" s="85">
        <v>0</v>
      </c>
      <c r="M348" s="85">
        <v>0</v>
      </c>
      <c r="N348" s="84">
        <v>0</v>
      </c>
      <c r="O348" s="67"/>
      <c r="P348" s="67"/>
      <c r="Q348" s="84">
        <v>0</v>
      </c>
      <c r="R348" s="67"/>
      <c r="S348" s="67"/>
      <c r="T348" s="74"/>
      <c r="U348" s="67"/>
    </row>
    <row r="349" spans="2:21" x14ac:dyDescent="0.2">
      <c r="B349" s="82"/>
      <c r="C349" s="82" t="s">
        <v>145</v>
      </c>
      <c r="D349" s="83" t="s">
        <v>146</v>
      </c>
      <c r="E349" s="67"/>
      <c r="F349" s="67"/>
      <c r="G349" s="67"/>
      <c r="H349" s="84">
        <v>0</v>
      </c>
      <c r="I349" s="67"/>
      <c r="J349" s="85">
        <v>0</v>
      </c>
      <c r="K349" s="85">
        <v>0</v>
      </c>
      <c r="L349" s="85">
        <v>0</v>
      </c>
      <c r="M349" s="85">
        <v>105000</v>
      </c>
      <c r="N349" s="84">
        <v>105000</v>
      </c>
      <c r="O349" s="67"/>
      <c r="P349" s="67"/>
      <c r="Q349" s="84">
        <v>105000</v>
      </c>
      <c r="R349" s="67"/>
      <c r="S349" s="67"/>
      <c r="T349" s="74"/>
      <c r="U349" s="67"/>
    </row>
    <row r="350" spans="2:21" x14ac:dyDescent="0.2">
      <c r="B350" s="82"/>
      <c r="C350" s="82" t="s">
        <v>63</v>
      </c>
      <c r="D350" s="83" t="s">
        <v>64</v>
      </c>
      <c r="E350" s="67"/>
      <c r="F350" s="67"/>
      <c r="G350" s="67"/>
      <c r="H350" s="84">
        <v>0</v>
      </c>
      <c r="I350" s="67"/>
      <c r="J350" s="85">
        <v>0</v>
      </c>
      <c r="K350" s="85">
        <v>0</v>
      </c>
      <c r="L350" s="85">
        <v>0</v>
      </c>
      <c r="M350" s="85">
        <v>105000</v>
      </c>
      <c r="N350" s="84">
        <v>105000</v>
      </c>
      <c r="O350" s="67"/>
      <c r="P350" s="67"/>
      <c r="Q350" s="84">
        <v>105000</v>
      </c>
      <c r="R350" s="67"/>
      <c r="S350" s="67"/>
      <c r="T350" s="74"/>
      <c r="U350" s="67"/>
    </row>
    <row r="351" spans="2:21" x14ac:dyDescent="0.2">
      <c r="B351" s="82"/>
      <c r="C351" s="82" t="s">
        <v>65</v>
      </c>
      <c r="D351" s="83" t="s">
        <v>66</v>
      </c>
      <c r="E351" s="67"/>
      <c r="F351" s="67"/>
      <c r="G351" s="67"/>
      <c r="H351" s="84">
        <v>0</v>
      </c>
      <c r="I351" s="67"/>
      <c r="J351" s="85">
        <v>0</v>
      </c>
      <c r="K351" s="85">
        <v>0</v>
      </c>
      <c r="L351" s="85">
        <v>0</v>
      </c>
      <c r="M351" s="85">
        <v>105000</v>
      </c>
      <c r="N351" s="84">
        <v>105000</v>
      </c>
      <c r="O351" s="67"/>
      <c r="P351" s="67"/>
      <c r="Q351" s="84">
        <v>105000</v>
      </c>
      <c r="R351" s="67"/>
      <c r="S351" s="67"/>
      <c r="T351" s="74"/>
      <c r="U351" s="67"/>
    </row>
    <row r="352" spans="2:21" x14ac:dyDescent="0.2">
      <c r="B352" s="82"/>
      <c r="C352" s="82" t="s">
        <v>147</v>
      </c>
      <c r="D352" s="83" t="s">
        <v>148</v>
      </c>
      <c r="E352" s="67"/>
      <c r="F352" s="67"/>
      <c r="G352" s="67"/>
      <c r="H352" s="84">
        <v>105000</v>
      </c>
      <c r="I352" s="67"/>
      <c r="J352" s="85">
        <v>0</v>
      </c>
      <c r="K352" s="85">
        <v>0</v>
      </c>
      <c r="L352" s="85">
        <v>105000</v>
      </c>
      <c r="M352" s="85">
        <v>0</v>
      </c>
      <c r="N352" s="84">
        <v>0</v>
      </c>
      <c r="O352" s="67"/>
      <c r="P352" s="67"/>
      <c r="Q352" s="84">
        <v>0</v>
      </c>
      <c r="R352" s="67"/>
      <c r="S352" s="67"/>
      <c r="T352" s="74"/>
      <c r="U352" s="67"/>
    </row>
    <row r="353" spans="2:21" x14ac:dyDescent="0.2">
      <c r="B353" s="82"/>
      <c r="C353" s="82" t="s">
        <v>63</v>
      </c>
      <c r="D353" s="83" t="s">
        <v>64</v>
      </c>
      <c r="E353" s="67"/>
      <c r="F353" s="67"/>
      <c r="G353" s="67"/>
      <c r="H353" s="84">
        <v>105000</v>
      </c>
      <c r="I353" s="67"/>
      <c r="J353" s="85">
        <v>0</v>
      </c>
      <c r="K353" s="85">
        <v>0</v>
      </c>
      <c r="L353" s="85">
        <v>105000</v>
      </c>
      <c r="M353" s="85">
        <v>0</v>
      </c>
      <c r="N353" s="84">
        <v>0</v>
      </c>
      <c r="O353" s="67"/>
      <c r="P353" s="67"/>
      <c r="Q353" s="84">
        <v>0</v>
      </c>
      <c r="R353" s="67"/>
      <c r="S353" s="67"/>
      <c r="T353" s="74"/>
      <c r="U353" s="67"/>
    </row>
    <row r="354" spans="2:21" x14ac:dyDescent="0.2">
      <c r="B354" s="82"/>
      <c r="C354" s="82" t="s">
        <v>65</v>
      </c>
      <c r="D354" s="83" t="s">
        <v>66</v>
      </c>
      <c r="E354" s="67"/>
      <c r="F354" s="67"/>
      <c r="G354" s="67"/>
      <c r="H354" s="84">
        <v>105000</v>
      </c>
      <c r="I354" s="67"/>
      <c r="J354" s="85">
        <v>0</v>
      </c>
      <c r="K354" s="85">
        <v>0</v>
      </c>
      <c r="L354" s="85">
        <v>105000</v>
      </c>
      <c r="M354" s="85">
        <v>0</v>
      </c>
      <c r="N354" s="84">
        <v>0</v>
      </c>
      <c r="O354" s="67"/>
      <c r="P354" s="67"/>
      <c r="Q354" s="84">
        <v>0</v>
      </c>
      <c r="R354" s="67"/>
      <c r="S354" s="67"/>
      <c r="T354" s="74"/>
      <c r="U354" s="67"/>
    </row>
    <row r="355" spans="2:21" x14ac:dyDescent="0.2">
      <c r="B355" s="82"/>
      <c r="C355" s="82" t="s">
        <v>149</v>
      </c>
      <c r="D355" s="83" t="s">
        <v>150</v>
      </c>
      <c r="E355" s="67"/>
      <c r="F355" s="67"/>
      <c r="G355" s="67"/>
      <c r="H355" s="84">
        <v>0</v>
      </c>
      <c r="I355" s="67"/>
      <c r="J355" s="85">
        <v>0</v>
      </c>
      <c r="K355" s="85">
        <v>0</v>
      </c>
      <c r="L355" s="85">
        <v>0</v>
      </c>
      <c r="M355" s="85">
        <v>0</v>
      </c>
      <c r="N355" s="84">
        <v>0</v>
      </c>
      <c r="O355" s="67"/>
      <c r="P355" s="67"/>
      <c r="Q355" s="84">
        <v>0</v>
      </c>
      <c r="R355" s="67"/>
      <c r="S355" s="67"/>
      <c r="T355" s="74"/>
      <c r="U355" s="67"/>
    </row>
    <row r="356" spans="2:21" x14ac:dyDescent="0.2">
      <c r="B356" s="82"/>
      <c r="C356" s="82" t="s">
        <v>63</v>
      </c>
      <c r="D356" s="83" t="s">
        <v>64</v>
      </c>
      <c r="E356" s="67"/>
      <c r="F356" s="67"/>
      <c r="G356" s="67"/>
      <c r="H356" s="84">
        <v>0</v>
      </c>
      <c r="I356" s="67"/>
      <c r="J356" s="85">
        <v>0</v>
      </c>
      <c r="K356" s="85">
        <v>0</v>
      </c>
      <c r="L356" s="85">
        <v>0</v>
      </c>
      <c r="M356" s="85">
        <v>0</v>
      </c>
      <c r="N356" s="84">
        <v>0</v>
      </c>
      <c r="O356" s="67"/>
      <c r="P356" s="67"/>
      <c r="Q356" s="84">
        <v>0</v>
      </c>
      <c r="R356" s="67"/>
      <c r="S356" s="67"/>
      <c r="T356" s="74"/>
      <c r="U356" s="67"/>
    </row>
    <row r="357" spans="2:21" x14ac:dyDescent="0.2">
      <c r="B357" s="82"/>
      <c r="C357" s="82" t="s">
        <v>73</v>
      </c>
      <c r="D357" s="83" t="s">
        <v>74</v>
      </c>
      <c r="E357" s="67"/>
      <c r="F357" s="67"/>
      <c r="G357" s="67"/>
      <c r="H357" s="84">
        <v>0</v>
      </c>
      <c r="I357" s="67"/>
      <c r="J357" s="85">
        <v>0</v>
      </c>
      <c r="K357" s="85">
        <v>0</v>
      </c>
      <c r="L357" s="85">
        <v>0</v>
      </c>
      <c r="M357" s="85">
        <v>0</v>
      </c>
      <c r="N357" s="84">
        <v>0</v>
      </c>
      <c r="O357" s="67"/>
      <c r="P357" s="67"/>
      <c r="Q357" s="84">
        <v>0</v>
      </c>
      <c r="R357" s="67"/>
      <c r="S357" s="67"/>
      <c r="T357" s="74"/>
      <c r="U357" s="67"/>
    </row>
    <row r="358" spans="2:21" x14ac:dyDescent="0.2">
      <c r="B358" s="82"/>
      <c r="C358" s="82" t="s">
        <v>75</v>
      </c>
      <c r="D358" s="83" t="s">
        <v>7</v>
      </c>
      <c r="E358" s="67"/>
      <c r="F358" s="67"/>
      <c r="G358" s="67"/>
      <c r="H358" s="84">
        <v>0</v>
      </c>
      <c r="I358" s="67"/>
      <c r="J358" s="85">
        <v>0</v>
      </c>
      <c r="K358" s="85">
        <v>0</v>
      </c>
      <c r="L358" s="85">
        <v>0</v>
      </c>
      <c r="M358" s="85">
        <v>0</v>
      </c>
      <c r="N358" s="84">
        <v>0</v>
      </c>
      <c r="O358" s="67"/>
      <c r="P358" s="67"/>
      <c r="Q358" s="84">
        <v>0</v>
      </c>
      <c r="R358" s="67"/>
      <c r="S358" s="67"/>
      <c r="T358" s="74"/>
      <c r="U358" s="67"/>
    </row>
    <row r="359" spans="2:21" x14ac:dyDescent="0.2">
      <c r="B359" s="82"/>
      <c r="C359" s="82" t="s">
        <v>76</v>
      </c>
      <c r="D359" s="83" t="s">
        <v>77</v>
      </c>
      <c r="E359" s="67"/>
      <c r="F359" s="67"/>
      <c r="G359" s="67"/>
      <c r="H359" s="84">
        <v>0</v>
      </c>
      <c r="I359" s="67"/>
      <c r="J359" s="85">
        <v>0</v>
      </c>
      <c r="K359" s="85">
        <v>0</v>
      </c>
      <c r="L359" s="85">
        <v>0</v>
      </c>
      <c r="M359" s="85">
        <v>0</v>
      </c>
      <c r="N359" s="84">
        <v>0</v>
      </c>
      <c r="O359" s="67"/>
      <c r="P359" s="67"/>
      <c r="Q359" s="84">
        <v>0</v>
      </c>
      <c r="R359" s="67"/>
      <c r="S359" s="67"/>
      <c r="T359" s="74"/>
      <c r="U359" s="67"/>
    </row>
    <row r="360" spans="2:21" x14ac:dyDescent="0.2">
      <c r="B360" s="82"/>
      <c r="C360" s="82" t="s">
        <v>151</v>
      </c>
      <c r="D360" s="83" t="s">
        <v>152</v>
      </c>
      <c r="E360" s="67"/>
      <c r="F360" s="67"/>
      <c r="G360" s="67"/>
      <c r="H360" s="84">
        <v>101179.96</v>
      </c>
      <c r="I360" s="67"/>
      <c r="J360" s="85">
        <v>0</v>
      </c>
      <c r="K360" s="85">
        <f>+K361+K363</f>
        <v>4097.8</v>
      </c>
      <c r="L360" s="85">
        <v>101179.96</v>
      </c>
      <c r="M360" s="85">
        <v>0</v>
      </c>
      <c r="N360" s="84">
        <v>0</v>
      </c>
      <c r="O360" s="67"/>
      <c r="P360" s="67"/>
      <c r="Q360" s="84">
        <v>0</v>
      </c>
      <c r="R360" s="67"/>
      <c r="S360" s="67"/>
      <c r="T360" s="74"/>
      <c r="U360" s="67"/>
    </row>
    <row r="361" spans="2:21" x14ac:dyDescent="0.2">
      <c r="B361" s="82"/>
      <c r="C361" s="82" t="s">
        <v>63</v>
      </c>
      <c r="D361" s="83" t="s">
        <v>64</v>
      </c>
      <c r="E361" s="67"/>
      <c r="F361" s="67"/>
      <c r="G361" s="67"/>
      <c r="H361" s="84">
        <v>200</v>
      </c>
      <c r="I361" s="67"/>
      <c r="J361" s="85">
        <v>0</v>
      </c>
      <c r="K361" s="115">
        <v>2164.66</v>
      </c>
      <c r="L361" s="85">
        <v>200</v>
      </c>
      <c r="M361" s="85">
        <v>0</v>
      </c>
      <c r="N361" s="84">
        <v>0</v>
      </c>
      <c r="O361" s="67"/>
      <c r="P361" s="67"/>
      <c r="Q361" s="84">
        <v>0</v>
      </c>
      <c r="R361" s="67"/>
      <c r="S361" s="67"/>
      <c r="T361" s="74"/>
      <c r="U361" s="67"/>
    </row>
    <row r="362" spans="2:21" x14ac:dyDescent="0.2">
      <c r="B362" s="82"/>
      <c r="C362" s="82" t="s">
        <v>73</v>
      </c>
      <c r="D362" s="83" t="s">
        <v>74</v>
      </c>
      <c r="E362" s="67"/>
      <c r="F362" s="67"/>
      <c r="G362" s="67"/>
      <c r="H362" s="84">
        <v>200</v>
      </c>
      <c r="I362" s="67"/>
      <c r="J362" s="85">
        <v>0</v>
      </c>
      <c r="K362" s="115">
        <v>2164.66</v>
      </c>
      <c r="L362" s="85">
        <v>200</v>
      </c>
      <c r="M362" s="85">
        <v>0</v>
      </c>
      <c r="N362" s="84">
        <v>0</v>
      </c>
      <c r="O362" s="67"/>
      <c r="P362" s="67"/>
      <c r="Q362" s="84">
        <v>0</v>
      </c>
      <c r="R362" s="67"/>
      <c r="S362" s="67"/>
      <c r="T362" s="74"/>
      <c r="U362" s="67"/>
    </row>
    <row r="363" spans="2:21" x14ac:dyDescent="0.2">
      <c r="B363" s="82"/>
      <c r="C363" s="82" t="s">
        <v>75</v>
      </c>
      <c r="D363" s="83" t="s">
        <v>7</v>
      </c>
      <c r="E363" s="67"/>
      <c r="F363" s="67"/>
      <c r="G363" s="67"/>
      <c r="H363" s="84">
        <v>100979.96</v>
      </c>
      <c r="I363" s="67"/>
      <c r="J363" s="85">
        <v>0</v>
      </c>
      <c r="K363" s="115">
        <v>1933.14</v>
      </c>
      <c r="L363" s="85">
        <v>100979.96</v>
      </c>
      <c r="M363" s="85">
        <v>0</v>
      </c>
      <c r="N363" s="84">
        <v>0</v>
      </c>
      <c r="O363" s="67"/>
      <c r="P363" s="67"/>
      <c r="Q363" s="84">
        <v>0</v>
      </c>
      <c r="R363" s="67"/>
      <c r="S363" s="67"/>
      <c r="T363" s="74"/>
      <c r="U363" s="67"/>
    </row>
    <row r="364" spans="2:21" x14ac:dyDescent="0.2">
      <c r="B364" s="82"/>
      <c r="C364" s="82" t="s">
        <v>76</v>
      </c>
      <c r="D364" s="83" t="s">
        <v>77</v>
      </c>
      <c r="E364" s="67"/>
      <c r="F364" s="67"/>
      <c r="G364" s="67"/>
      <c r="H364" s="84">
        <v>100979.96</v>
      </c>
      <c r="I364" s="67"/>
      <c r="J364" s="85">
        <v>0</v>
      </c>
      <c r="K364" s="115">
        <v>1933.14</v>
      </c>
      <c r="L364" s="85">
        <v>100979.96</v>
      </c>
      <c r="M364" s="85">
        <v>0</v>
      </c>
      <c r="N364" s="84">
        <v>0</v>
      </c>
      <c r="O364" s="67"/>
      <c r="P364" s="67"/>
      <c r="Q364" s="84">
        <v>0</v>
      </c>
      <c r="R364" s="67"/>
      <c r="S364" s="67"/>
      <c r="T364" s="74"/>
      <c r="U364" s="67"/>
    </row>
    <row r="365" spans="2:21" x14ac:dyDescent="0.2">
      <c r="B365" s="82"/>
      <c r="C365" s="82" t="s">
        <v>153</v>
      </c>
      <c r="D365" s="83" t="s">
        <v>154</v>
      </c>
      <c r="E365" s="67"/>
      <c r="F365" s="67"/>
      <c r="G365" s="67"/>
      <c r="H365" s="84">
        <v>0</v>
      </c>
      <c r="I365" s="67"/>
      <c r="J365" s="85">
        <v>0</v>
      </c>
      <c r="K365" s="85">
        <v>0</v>
      </c>
      <c r="L365" s="85">
        <v>0</v>
      </c>
      <c r="M365" s="85">
        <v>528</v>
      </c>
      <c r="N365" s="84">
        <v>528</v>
      </c>
      <c r="O365" s="67"/>
      <c r="P365" s="67"/>
      <c r="Q365" s="84">
        <v>528</v>
      </c>
      <c r="R365" s="67"/>
      <c r="S365" s="67"/>
      <c r="T365" s="74"/>
      <c r="U365" s="67"/>
    </row>
    <row r="366" spans="2:21" x14ac:dyDescent="0.2">
      <c r="B366" s="82"/>
      <c r="C366" s="82" t="s">
        <v>75</v>
      </c>
      <c r="D366" s="83" t="s">
        <v>7</v>
      </c>
      <c r="E366" s="67"/>
      <c r="F366" s="67"/>
      <c r="G366" s="67"/>
      <c r="H366" s="84">
        <v>0</v>
      </c>
      <c r="I366" s="67"/>
      <c r="J366" s="85">
        <v>0</v>
      </c>
      <c r="K366" s="85">
        <v>0</v>
      </c>
      <c r="L366" s="85">
        <v>0</v>
      </c>
      <c r="M366" s="85">
        <v>528</v>
      </c>
      <c r="N366" s="84">
        <v>528</v>
      </c>
      <c r="O366" s="67"/>
      <c r="P366" s="67"/>
      <c r="Q366" s="84">
        <v>528</v>
      </c>
      <c r="R366" s="67"/>
      <c r="S366" s="67"/>
      <c r="T366" s="74"/>
      <c r="U366" s="67"/>
    </row>
    <row r="367" spans="2:21" x14ac:dyDescent="0.2">
      <c r="B367" s="82"/>
      <c r="C367" s="82" t="s">
        <v>76</v>
      </c>
      <c r="D367" s="83" t="s">
        <v>77</v>
      </c>
      <c r="E367" s="67"/>
      <c r="F367" s="67"/>
      <c r="G367" s="67"/>
      <c r="H367" s="84">
        <v>0</v>
      </c>
      <c r="I367" s="67"/>
      <c r="J367" s="85">
        <v>0</v>
      </c>
      <c r="K367" s="85">
        <v>0</v>
      </c>
      <c r="L367" s="85">
        <v>0</v>
      </c>
      <c r="M367" s="85">
        <v>528</v>
      </c>
      <c r="N367" s="84">
        <v>528</v>
      </c>
      <c r="O367" s="67"/>
      <c r="P367" s="67"/>
      <c r="Q367" s="84">
        <v>528</v>
      </c>
      <c r="R367" s="67"/>
      <c r="S367" s="67"/>
      <c r="T367" s="74"/>
      <c r="U367" s="67"/>
    </row>
    <row r="368" spans="2:21" x14ac:dyDescent="0.2">
      <c r="B368" s="82"/>
      <c r="C368" s="82" t="s">
        <v>155</v>
      </c>
      <c r="D368" s="83" t="s">
        <v>156</v>
      </c>
      <c r="E368" s="67"/>
      <c r="F368" s="67"/>
      <c r="G368" s="67"/>
      <c r="H368" s="84">
        <v>200</v>
      </c>
      <c r="I368" s="67"/>
      <c r="J368" s="85">
        <v>0</v>
      </c>
      <c r="K368" s="85">
        <f>+K369</f>
        <v>280</v>
      </c>
      <c r="L368" s="85">
        <v>200</v>
      </c>
      <c r="M368" s="85">
        <v>0</v>
      </c>
      <c r="N368" s="84">
        <v>0</v>
      </c>
      <c r="O368" s="67"/>
      <c r="P368" s="67"/>
      <c r="Q368" s="84">
        <v>0</v>
      </c>
      <c r="R368" s="67"/>
      <c r="S368" s="67"/>
      <c r="T368" s="74"/>
      <c r="U368" s="67"/>
    </row>
    <row r="369" spans="2:21" x14ac:dyDescent="0.2">
      <c r="B369" s="82"/>
      <c r="C369" s="82" t="s">
        <v>75</v>
      </c>
      <c r="D369" s="83" t="s">
        <v>7</v>
      </c>
      <c r="E369" s="67"/>
      <c r="F369" s="67"/>
      <c r="G369" s="67"/>
      <c r="H369" s="84">
        <v>200</v>
      </c>
      <c r="I369" s="67"/>
      <c r="J369" s="85">
        <v>0</v>
      </c>
      <c r="K369" s="115">
        <v>280</v>
      </c>
      <c r="L369" s="85">
        <v>200</v>
      </c>
      <c r="M369" s="85">
        <v>0</v>
      </c>
      <c r="N369" s="84">
        <v>0</v>
      </c>
      <c r="O369" s="67"/>
      <c r="P369" s="67"/>
      <c r="Q369" s="84">
        <v>0</v>
      </c>
      <c r="R369" s="67"/>
      <c r="S369" s="67"/>
      <c r="T369" s="74"/>
      <c r="U369" s="67"/>
    </row>
    <row r="370" spans="2:21" x14ac:dyDescent="0.2">
      <c r="B370" s="82"/>
      <c r="C370" s="82" t="s">
        <v>76</v>
      </c>
      <c r="D370" s="83" t="s">
        <v>77</v>
      </c>
      <c r="E370" s="67"/>
      <c r="F370" s="67"/>
      <c r="G370" s="67"/>
      <c r="H370" s="84">
        <v>200</v>
      </c>
      <c r="I370" s="67"/>
      <c r="J370" s="85">
        <v>0</v>
      </c>
      <c r="K370" s="115">
        <v>280</v>
      </c>
      <c r="L370" s="85">
        <v>200</v>
      </c>
      <c r="M370" s="85">
        <v>0</v>
      </c>
      <c r="N370" s="84">
        <v>0</v>
      </c>
      <c r="O370" s="67"/>
      <c r="P370" s="67"/>
      <c r="Q370" s="84">
        <v>0</v>
      </c>
      <c r="R370" s="67"/>
      <c r="S370" s="67"/>
      <c r="T370" s="74"/>
      <c r="U370" s="67"/>
    </row>
    <row r="371" spans="2:21" ht="33.75" x14ac:dyDescent="0.2">
      <c r="B371" s="82"/>
      <c r="C371" s="82" t="s">
        <v>157</v>
      </c>
      <c r="D371" s="83" t="s">
        <v>127</v>
      </c>
      <c r="E371" s="67"/>
      <c r="F371" s="67"/>
      <c r="G371" s="67"/>
      <c r="H371" s="84">
        <v>56650</v>
      </c>
      <c r="I371" s="67"/>
      <c r="J371" s="85">
        <v>0</v>
      </c>
      <c r="K371" s="85">
        <f>+K372+K375+K378</f>
        <v>65734.760000000009</v>
      </c>
      <c r="L371" s="85">
        <v>56650</v>
      </c>
      <c r="M371" s="85">
        <v>0</v>
      </c>
      <c r="N371" s="84">
        <v>0</v>
      </c>
      <c r="O371" s="67"/>
      <c r="P371" s="67"/>
      <c r="Q371" s="84">
        <v>0</v>
      </c>
      <c r="R371" s="67"/>
      <c r="S371" s="67"/>
      <c r="T371" s="74"/>
      <c r="U371" s="67"/>
    </row>
    <row r="372" spans="2:21" x14ac:dyDescent="0.2">
      <c r="B372" s="82"/>
      <c r="C372" s="82" t="s">
        <v>61</v>
      </c>
      <c r="D372" s="83" t="s">
        <v>62</v>
      </c>
      <c r="E372" s="67"/>
      <c r="F372" s="67"/>
      <c r="G372" s="67"/>
      <c r="H372" s="84">
        <v>50000</v>
      </c>
      <c r="I372" s="67"/>
      <c r="J372" s="85">
        <v>0</v>
      </c>
      <c r="K372" s="85">
        <f>+K373</f>
        <v>50000</v>
      </c>
      <c r="L372" s="85">
        <v>50000</v>
      </c>
      <c r="M372" s="85">
        <v>0</v>
      </c>
      <c r="N372" s="84">
        <v>0</v>
      </c>
      <c r="O372" s="67"/>
      <c r="P372" s="67"/>
      <c r="Q372" s="84">
        <v>0</v>
      </c>
      <c r="R372" s="67"/>
      <c r="S372" s="67"/>
      <c r="T372" s="74"/>
      <c r="U372" s="67"/>
    </row>
    <row r="373" spans="2:21" x14ac:dyDescent="0.2">
      <c r="B373" s="82"/>
      <c r="C373" s="82" t="s">
        <v>63</v>
      </c>
      <c r="D373" s="83" t="s">
        <v>64</v>
      </c>
      <c r="E373" s="67"/>
      <c r="F373" s="67"/>
      <c r="G373" s="67"/>
      <c r="H373" s="84">
        <v>50000</v>
      </c>
      <c r="I373" s="67"/>
      <c r="J373" s="85">
        <v>0</v>
      </c>
      <c r="K373" s="85">
        <f>+K374</f>
        <v>50000</v>
      </c>
      <c r="L373" s="85">
        <v>50000</v>
      </c>
      <c r="M373" s="85">
        <v>0</v>
      </c>
      <c r="N373" s="84">
        <v>0</v>
      </c>
      <c r="O373" s="67"/>
      <c r="P373" s="67"/>
      <c r="Q373" s="84">
        <v>0</v>
      </c>
      <c r="R373" s="67"/>
      <c r="S373" s="67"/>
      <c r="T373" s="74"/>
      <c r="U373" s="67"/>
    </row>
    <row r="374" spans="2:21" x14ac:dyDescent="0.2">
      <c r="B374" s="82"/>
      <c r="C374" s="82" t="s">
        <v>73</v>
      </c>
      <c r="D374" s="83" t="s">
        <v>74</v>
      </c>
      <c r="E374" s="67"/>
      <c r="F374" s="67"/>
      <c r="G374" s="67"/>
      <c r="H374" s="84">
        <v>50000</v>
      </c>
      <c r="I374" s="67"/>
      <c r="J374" s="85">
        <v>0</v>
      </c>
      <c r="K374" s="85">
        <v>50000</v>
      </c>
      <c r="L374" s="85">
        <v>50000</v>
      </c>
      <c r="M374" s="85">
        <v>0</v>
      </c>
      <c r="N374" s="84">
        <v>0</v>
      </c>
      <c r="O374" s="67"/>
      <c r="P374" s="67"/>
      <c r="Q374" s="84">
        <v>0</v>
      </c>
      <c r="R374" s="67"/>
      <c r="S374" s="67"/>
      <c r="T374" s="74"/>
      <c r="U374" s="67"/>
    </row>
    <row r="375" spans="2:21" x14ac:dyDescent="0.2">
      <c r="B375" s="82"/>
      <c r="C375" s="82" t="s">
        <v>101</v>
      </c>
      <c r="D375" s="83" t="s">
        <v>102</v>
      </c>
      <c r="E375" s="67"/>
      <c r="F375" s="67"/>
      <c r="G375" s="67"/>
      <c r="H375" s="84">
        <v>0</v>
      </c>
      <c r="I375" s="67"/>
      <c r="J375" s="85">
        <v>0</v>
      </c>
      <c r="K375" s="85">
        <f>+K376</f>
        <v>9084.76</v>
      </c>
      <c r="L375" s="85">
        <v>0</v>
      </c>
      <c r="M375" s="85">
        <v>0</v>
      </c>
      <c r="N375" s="84">
        <v>0</v>
      </c>
      <c r="O375" s="67"/>
      <c r="P375" s="67"/>
      <c r="Q375" s="84">
        <v>0</v>
      </c>
      <c r="R375" s="67"/>
      <c r="S375" s="67"/>
      <c r="T375" s="74"/>
      <c r="U375" s="67"/>
    </row>
    <row r="376" spans="2:21" x14ac:dyDescent="0.2">
      <c r="B376" s="82"/>
      <c r="C376" s="82" t="s">
        <v>63</v>
      </c>
      <c r="D376" s="83" t="s">
        <v>64</v>
      </c>
      <c r="E376" s="67"/>
      <c r="F376" s="67"/>
      <c r="G376" s="67"/>
      <c r="H376" s="84">
        <v>0</v>
      </c>
      <c r="I376" s="67"/>
      <c r="J376" s="85">
        <v>0</v>
      </c>
      <c r="K376" s="85">
        <f>+K377</f>
        <v>9084.76</v>
      </c>
      <c r="L376" s="85">
        <v>0</v>
      </c>
      <c r="M376" s="85">
        <v>0</v>
      </c>
      <c r="N376" s="84">
        <v>0</v>
      </c>
      <c r="O376" s="67"/>
      <c r="P376" s="67"/>
      <c r="Q376" s="84">
        <v>0</v>
      </c>
      <c r="R376" s="67"/>
      <c r="S376" s="67"/>
      <c r="T376" s="74"/>
      <c r="U376" s="67"/>
    </row>
    <row r="377" spans="2:21" x14ac:dyDescent="0.2">
      <c r="B377" s="82"/>
      <c r="C377" s="82" t="s">
        <v>73</v>
      </c>
      <c r="D377" s="83" t="s">
        <v>74</v>
      </c>
      <c r="E377" s="67"/>
      <c r="F377" s="67"/>
      <c r="G377" s="67"/>
      <c r="H377" s="84">
        <v>0</v>
      </c>
      <c r="I377" s="67"/>
      <c r="J377" s="85">
        <v>0</v>
      </c>
      <c r="K377" s="85">
        <v>9084.76</v>
      </c>
      <c r="L377" s="85">
        <v>0</v>
      </c>
      <c r="M377" s="85">
        <v>0</v>
      </c>
      <c r="N377" s="84">
        <v>0</v>
      </c>
      <c r="O377" s="67"/>
      <c r="P377" s="67"/>
      <c r="Q377" s="84">
        <v>0</v>
      </c>
      <c r="R377" s="67"/>
      <c r="S377" s="67"/>
      <c r="T377" s="74"/>
      <c r="U377" s="67"/>
    </row>
    <row r="378" spans="2:21" x14ac:dyDescent="0.2">
      <c r="B378" s="82"/>
      <c r="C378" s="82" t="s">
        <v>90</v>
      </c>
      <c r="D378" s="83" t="s">
        <v>91</v>
      </c>
      <c r="E378" s="67"/>
      <c r="F378" s="67"/>
      <c r="G378" s="67"/>
      <c r="H378" s="84">
        <v>6650</v>
      </c>
      <c r="I378" s="67"/>
      <c r="J378" s="85">
        <v>0</v>
      </c>
      <c r="K378" s="85">
        <f>+K379</f>
        <v>6650</v>
      </c>
      <c r="L378" s="85">
        <v>6650</v>
      </c>
      <c r="M378" s="85">
        <v>0</v>
      </c>
      <c r="N378" s="84">
        <v>0</v>
      </c>
      <c r="O378" s="67"/>
      <c r="P378" s="67"/>
      <c r="Q378" s="84">
        <v>0</v>
      </c>
      <c r="R378" s="67"/>
      <c r="S378" s="67"/>
      <c r="T378" s="74"/>
      <c r="U378" s="67"/>
    </row>
    <row r="379" spans="2:21" x14ac:dyDescent="0.2">
      <c r="B379" s="82"/>
      <c r="C379" s="82" t="s">
        <v>63</v>
      </c>
      <c r="D379" s="83" t="s">
        <v>64</v>
      </c>
      <c r="E379" s="67"/>
      <c r="F379" s="67"/>
      <c r="G379" s="67"/>
      <c r="H379" s="84">
        <v>6650</v>
      </c>
      <c r="I379" s="67"/>
      <c r="J379" s="85">
        <v>0</v>
      </c>
      <c r="K379" s="85">
        <f>+K380</f>
        <v>6650</v>
      </c>
      <c r="L379" s="85">
        <v>6650</v>
      </c>
      <c r="M379" s="85">
        <v>0</v>
      </c>
      <c r="N379" s="84">
        <v>0</v>
      </c>
      <c r="O379" s="67"/>
      <c r="P379" s="67"/>
      <c r="Q379" s="84">
        <v>0</v>
      </c>
      <c r="R379" s="67"/>
      <c r="S379" s="67"/>
      <c r="T379" s="74"/>
      <c r="U379" s="67"/>
    </row>
    <row r="380" spans="2:21" x14ac:dyDescent="0.2">
      <c r="B380" s="82"/>
      <c r="C380" s="82" t="s">
        <v>73</v>
      </c>
      <c r="D380" s="83" t="s">
        <v>74</v>
      </c>
      <c r="E380" s="67"/>
      <c r="F380" s="67"/>
      <c r="G380" s="67"/>
      <c r="H380" s="84">
        <v>6650</v>
      </c>
      <c r="I380" s="67"/>
      <c r="J380" s="85">
        <v>0</v>
      </c>
      <c r="K380" s="85">
        <v>6650</v>
      </c>
      <c r="L380" s="85">
        <v>6650</v>
      </c>
      <c r="M380" s="85">
        <v>0</v>
      </c>
      <c r="N380" s="84">
        <v>0</v>
      </c>
      <c r="O380" s="67"/>
      <c r="P380" s="67"/>
      <c r="Q380" s="84">
        <v>0</v>
      </c>
      <c r="R380" s="67"/>
      <c r="S380" s="67"/>
      <c r="T380" s="74"/>
      <c r="U380" s="67"/>
    </row>
    <row r="381" spans="2:21" ht="22.5" x14ac:dyDescent="0.2">
      <c r="B381" s="82"/>
      <c r="C381" s="82" t="s">
        <v>158</v>
      </c>
      <c r="D381" s="83" t="s">
        <v>159</v>
      </c>
      <c r="E381" s="67"/>
      <c r="F381" s="67"/>
      <c r="G381" s="67"/>
      <c r="H381" s="84">
        <v>113000</v>
      </c>
      <c r="I381" s="67"/>
      <c r="J381" s="85">
        <v>0</v>
      </c>
      <c r="K381" s="85">
        <f>+K382+K395</f>
        <v>1617289.7</v>
      </c>
      <c r="L381" s="85">
        <v>113000</v>
      </c>
      <c r="M381" s="85">
        <v>143500</v>
      </c>
      <c r="N381" s="84">
        <v>140000</v>
      </c>
      <c r="O381" s="67"/>
      <c r="P381" s="67"/>
      <c r="Q381" s="84">
        <v>136000</v>
      </c>
      <c r="R381" s="67"/>
      <c r="S381" s="67"/>
      <c r="T381" s="74"/>
      <c r="U381" s="67"/>
    </row>
    <row r="382" spans="2:21" ht="22.5" x14ac:dyDescent="0.2">
      <c r="B382" s="82"/>
      <c r="C382" s="82" t="s">
        <v>160</v>
      </c>
      <c r="D382" s="83" t="s">
        <v>161</v>
      </c>
      <c r="E382" s="67"/>
      <c r="F382" s="67"/>
      <c r="G382" s="67"/>
      <c r="H382" s="84">
        <v>0</v>
      </c>
      <c r="I382" s="67"/>
      <c r="J382" s="85">
        <v>0</v>
      </c>
      <c r="K382" s="85">
        <f>+K383+K391</f>
        <v>1590289.7</v>
      </c>
      <c r="L382" s="85">
        <v>0</v>
      </c>
      <c r="M382" s="85">
        <v>0</v>
      </c>
      <c r="N382" s="84">
        <v>0</v>
      </c>
      <c r="O382" s="67"/>
      <c r="P382" s="67"/>
      <c r="Q382" s="84">
        <v>0</v>
      </c>
      <c r="R382" s="67"/>
      <c r="S382" s="67"/>
      <c r="T382" s="74"/>
      <c r="U382" s="67"/>
    </row>
    <row r="383" spans="2:21" x14ac:dyDescent="0.2">
      <c r="B383" s="82"/>
      <c r="C383" s="82" t="s">
        <v>147</v>
      </c>
      <c r="D383" s="83" t="s">
        <v>148</v>
      </c>
      <c r="E383" s="67"/>
      <c r="F383" s="67"/>
      <c r="G383" s="67"/>
      <c r="H383" s="84">
        <v>0</v>
      </c>
      <c r="I383" s="67"/>
      <c r="J383" s="85">
        <v>0</v>
      </c>
      <c r="K383" s="85">
        <f>+K384+K389</f>
        <v>590289.71</v>
      </c>
      <c r="L383" s="85">
        <v>0</v>
      </c>
      <c r="M383" s="85">
        <v>0</v>
      </c>
      <c r="N383" s="84">
        <v>0</v>
      </c>
      <c r="O383" s="67"/>
      <c r="P383" s="67"/>
      <c r="Q383" s="84">
        <v>0</v>
      </c>
      <c r="R383" s="67"/>
      <c r="S383" s="67"/>
      <c r="T383" s="74"/>
      <c r="U383" s="67"/>
    </row>
    <row r="384" spans="2:21" x14ac:dyDescent="0.2">
      <c r="B384" s="82"/>
      <c r="C384" s="82" t="s">
        <v>63</v>
      </c>
      <c r="D384" s="83" t="s">
        <v>64</v>
      </c>
      <c r="E384" s="67"/>
      <c r="F384" s="67"/>
      <c r="G384" s="67"/>
      <c r="H384" s="84">
        <v>0</v>
      </c>
      <c r="I384" s="67"/>
      <c r="J384" s="85">
        <v>0</v>
      </c>
      <c r="K384" s="115">
        <v>139432.6</v>
      </c>
      <c r="L384" s="85">
        <v>0</v>
      </c>
      <c r="M384" s="85">
        <v>0</v>
      </c>
      <c r="N384" s="84">
        <v>0</v>
      </c>
      <c r="O384" s="67"/>
      <c r="P384" s="67"/>
      <c r="Q384" s="84">
        <v>0</v>
      </c>
      <c r="R384" s="67"/>
      <c r="S384" s="67"/>
      <c r="T384" s="74"/>
      <c r="U384" s="67"/>
    </row>
    <row r="385" spans="2:21" x14ac:dyDescent="0.2">
      <c r="B385" s="82"/>
      <c r="C385" s="82" t="s">
        <v>65</v>
      </c>
      <c r="D385" s="83" t="s">
        <v>66</v>
      </c>
      <c r="E385" s="67"/>
      <c r="F385" s="67"/>
      <c r="G385" s="67"/>
      <c r="H385" s="84">
        <v>0</v>
      </c>
      <c r="I385" s="67"/>
      <c r="J385" s="85">
        <v>0</v>
      </c>
      <c r="K385" s="115">
        <v>14014.56</v>
      </c>
      <c r="L385" s="85">
        <v>0</v>
      </c>
      <c r="M385" s="85">
        <v>0</v>
      </c>
      <c r="N385" s="84">
        <v>0</v>
      </c>
      <c r="O385" s="67"/>
      <c r="P385" s="67"/>
      <c r="Q385" s="84">
        <v>0</v>
      </c>
      <c r="R385" s="67"/>
      <c r="S385" s="67"/>
      <c r="T385" s="74"/>
      <c r="U385" s="67"/>
    </row>
    <row r="386" spans="2:21" x14ac:dyDescent="0.2">
      <c r="B386" s="82"/>
      <c r="C386" s="82" t="s">
        <v>73</v>
      </c>
      <c r="D386" s="83" t="s">
        <v>74</v>
      </c>
      <c r="E386" s="67"/>
      <c r="F386" s="67"/>
      <c r="G386" s="67"/>
      <c r="H386" s="84">
        <v>0</v>
      </c>
      <c r="I386" s="67"/>
      <c r="J386" s="85">
        <v>0</v>
      </c>
      <c r="K386" s="115">
        <v>5272.54</v>
      </c>
      <c r="L386" s="85">
        <v>0</v>
      </c>
      <c r="M386" s="85">
        <v>0</v>
      </c>
      <c r="N386" s="84">
        <v>0</v>
      </c>
      <c r="O386" s="67"/>
      <c r="P386" s="67"/>
      <c r="Q386" s="84">
        <v>0</v>
      </c>
      <c r="R386" s="67"/>
      <c r="S386" s="67"/>
      <c r="T386" s="74"/>
      <c r="U386" s="67"/>
    </row>
    <row r="387" spans="2:21" x14ac:dyDescent="0.2">
      <c r="B387" s="82"/>
      <c r="C387" s="82" t="s">
        <v>162</v>
      </c>
      <c r="D387" s="83" t="s">
        <v>163</v>
      </c>
      <c r="E387" s="67"/>
      <c r="F387" s="67"/>
      <c r="G387" s="67"/>
      <c r="H387" s="84">
        <v>0</v>
      </c>
      <c r="I387" s="67"/>
      <c r="J387" s="85">
        <v>0</v>
      </c>
      <c r="K387" s="115">
        <v>16858.03</v>
      </c>
      <c r="L387" s="85">
        <v>0</v>
      </c>
      <c r="M387" s="85">
        <v>0</v>
      </c>
      <c r="N387" s="84">
        <v>0</v>
      </c>
      <c r="O387" s="67"/>
      <c r="P387" s="67"/>
      <c r="Q387" s="84">
        <v>0</v>
      </c>
      <c r="R387" s="67"/>
      <c r="S387" s="67"/>
      <c r="T387" s="74"/>
      <c r="U387" s="67"/>
    </row>
    <row r="388" spans="2:21" x14ac:dyDescent="0.2">
      <c r="B388" s="82"/>
      <c r="C388" s="82" t="s">
        <v>164</v>
      </c>
      <c r="D388" s="83" t="s">
        <v>165</v>
      </c>
      <c r="E388" s="67"/>
      <c r="F388" s="67"/>
      <c r="G388" s="67"/>
      <c r="H388" s="84">
        <v>0</v>
      </c>
      <c r="I388" s="67"/>
      <c r="J388" s="85">
        <v>0</v>
      </c>
      <c r="K388" s="115">
        <v>103287.47</v>
      </c>
      <c r="L388" s="85">
        <v>0</v>
      </c>
      <c r="M388" s="85">
        <v>0</v>
      </c>
      <c r="N388" s="84">
        <v>0</v>
      </c>
      <c r="O388" s="67"/>
      <c r="P388" s="67"/>
      <c r="Q388" s="84">
        <v>0</v>
      </c>
      <c r="R388" s="67"/>
      <c r="S388" s="67"/>
      <c r="T388" s="74"/>
      <c r="U388" s="67"/>
    </row>
    <row r="389" spans="2:21" x14ac:dyDescent="0.2">
      <c r="B389" s="82"/>
      <c r="C389" s="82" t="s">
        <v>75</v>
      </c>
      <c r="D389" s="83" t="s">
        <v>7</v>
      </c>
      <c r="E389" s="67"/>
      <c r="F389" s="67"/>
      <c r="G389" s="67"/>
      <c r="H389" s="84">
        <v>0</v>
      </c>
      <c r="I389" s="67"/>
      <c r="J389" s="85">
        <v>0</v>
      </c>
      <c r="K389" s="115">
        <v>450857.11</v>
      </c>
      <c r="L389" s="85">
        <v>0</v>
      </c>
      <c r="M389" s="85">
        <v>0</v>
      </c>
      <c r="N389" s="84">
        <v>0</v>
      </c>
      <c r="O389" s="67"/>
      <c r="P389" s="67"/>
      <c r="Q389" s="84">
        <v>0</v>
      </c>
      <c r="R389" s="67"/>
      <c r="S389" s="67"/>
      <c r="T389" s="74"/>
      <c r="U389" s="67"/>
    </row>
    <row r="390" spans="2:21" x14ac:dyDescent="0.2">
      <c r="B390" s="82"/>
      <c r="C390" s="82" t="s">
        <v>82</v>
      </c>
      <c r="D390" s="83" t="s">
        <v>83</v>
      </c>
      <c r="E390" s="67"/>
      <c r="F390" s="67"/>
      <c r="G390" s="67"/>
      <c r="H390" s="84">
        <v>0</v>
      </c>
      <c r="I390" s="67"/>
      <c r="J390" s="85">
        <v>0</v>
      </c>
      <c r="K390" s="115">
        <v>450857.11</v>
      </c>
      <c r="L390" s="85">
        <v>0</v>
      </c>
      <c r="M390" s="85">
        <v>0</v>
      </c>
      <c r="N390" s="84">
        <v>0</v>
      </c>
      <c r="O390" s="67"/>
      <c r="P390" s="67"/>
      <c r="Q390" s="84">
        <v>0</v>
      </c>
      <c r="R390" s="67"/>
      <c r="S390" s="67"/>
      <c r="T390" s="74"/>
      <c r="U390" s="67"/>
    </row>
    <row r="391" spans="2:21" x14ac:dyDescent="0.2">
      <c r="B391" s="82"/>
      <c r="C391" s="82" t="s">
        <v>105</v>
      </c>
      <c r="D391" s="83" t="s">
        <v>106</v>
      </c>
      <c r="E391" s="67"/>
      <c r="F391" s="67"/>
      <c r="G391" s="67"/>
      <c r="H391" s="84">
        <v>0</v>
      </c>
      <c r="I391" s="67"/>
      <c r="J391" s="85">
        <v>0</v>
      </c>
      <c r="K391" s="85">
        <f>+K392</f>
        <v>999999.99</v>
      </c>
      <c r="L391" s="85">
        <v>0</v>
      </c>
      <c r="M391" s="85">
        <v>0</v>
      </c>
      <c r="N391" s="84">
        <v>0</v>
      </c>
      <c r="O391" s="67"/>
      <c r="P391" s="67"/>
      <c r="Q391" s="84">
        <v>0</v>
      </c>
      <c r="R391" s="67"/>
      <c r="S391" s="67"/>
      <c r="T391" s="74"/>
      <c r="U391" s="67"/>
    </row>
    <row r="392" spans="2:21" x14ac:dyDescent="0.2">
      <c r="B392" s="82"/>
      <c r="C392" s="82" t="s">
        <v>75</v>
      </c>
      <c r="D392" s="83" t="s">
        <v>7</v>
      </c>
      <c r="E392" s="67"/>
      <c r="F392" s="67"/>
      <c r="G392" s="67"/>
      <c r="H392" s="84">
        <v>0</v>
      </c>
      <c r="I392" s="67"/>
      <c r="J392" s="85">
        <v>0</v>
      </c>
      <c r="K392" s="85">
        <f>+K393+K394</f>
        <v>999999.99</v>
      </c>
      <c r="L392" s="85">
        <v>0</v>
      </c>
      <c r="M392" s="85">
        <v>0</v>
      </c>
      <c r="N392" s="84">
        <v>0</v>
      </c>
      <c r="O392" s="67"/>
      <c r="P392" s="67"/>
      <c r="Q392" s="84">
        <v>0</v>
      </c>
      <c r="R392" s="67"/>
      <c r="S392" s="67"/>
      <c r="T392" s="74"/>
      <c r="U392" s="67"/>
    </row>
    <row r="393" spans="2:21" x14ac:dyDescent="0.2">
      <c r="B393" s="82"/>
      <c r="C393" s="82" t="s">
        <v>80</v>
      </c>
      <c r="D393" s="83" t="s">
        <v>81</v>
      </c>
      <c r="E393" s="67"/>
      <c r="F393" s="67"/>
      <c r="G393" s="67"/>
      <c r="H393" s="84">
        <v>0</v>
      </c>
      <c r="I393" s="67"/>
      <c r="J393" s="85">
        <v>0</v>
      </c>
      <c r="K393" s="85">
        <v>999999.99</v>
      </c>
      <c r="L393" s="85">
        <v>0</v>
      </c>
      <c r="M393" s="85">
        <v>0</v>
      </c>
      <c r="N393" s="84">
        <v>0</v>
      </c>
      <c r="O393" s="67"/>
      <c r="P393" s="67"/>
      <c r="Q393" s="84">
        <v>0</v>
      </c>
      <c r="R393" s="67"/>
      <c r="S393" s="67"/>
      <c r="T393" s="74"/>
      <c r="U393" s="67"/>
    </row>
    <row r="394" spans="2:21" x14ac:dyDescent="0.2">
      <c r="B394" s="82"/>
      <c r="C394" s="82" t="s">
        <v>82</v>
      </c>
      <c r="D394" s="83" t="s">
        <v>83</v>
      </c>
      <c r="E394" s="67"/>
      <c r="F394" s="67"/>
      <c r="G394" s="67"/>
      <c r="H394" s="84">
        <v>0</v>
      </c>
      <c r="I394" s="67"/>
      <c r="J394" s="85">
        <v>0</v>
      </c>
      <c r="K394" s="85">
        <v>0</v>
      </c>
      <c r="L394" s="85">
        <v>0</v>
      </c>
      <c r="M394" s="85">
        <v>0</v>
      </c>
      <c r="N394" s="84">
        <v>0</v>
      </c>
      <c r="O394" s="67"/>
      <c r="P394" s="67"/>
      <c r="Q394" s="84">
        <v>0</v>
      </c>
      <c r="R394" s="67"/>
      <c r="S394" s="67"/>
      <c r="T394" s="74"/>
      <c r="U394" s="67"/>
    </row>
    <row r="395" spans="2:21" ht="22.5" x14ac:dyDescent="0.2">
      <c r="B395" s="82"/>
      <c r="C395" s="82" t="s">
        <v>166</v>
      </c>
      <c r="D395" s="83" t="s">
        <v>167</v>
      </c>
      <c r="E395" s="67"/>
      <c r="F395" s="67"/>
      <c r="G395" s="67"/>
      <c r="H395" s="84">
        <v>113000</v>
      </c>
      <c r="I395" s="67"/>
      <c r="J395" s="85">
        <v>0</v>
      </c>
      <c r="K395" s="85">
        <f>+K396</f>
        <v>27000</v>
      </c>
      <c r="L395" s="85">
        <v>113000</v>
      </c>
      <c r="M395" s="85">
        <v>143500</v>
      </c>
      <c r="N395" s="84">
        <v>140000</v>
      </c>
      <c r="O395" s="67"/>
      <c r="P395" s="67"/>
      <c r="Q395" s="84">
        <v>136000</v>
      </c>
      <c r="R395" s="67"/>
      <c r="S395" s="67"/>
      <c r="T395" s="74"/>
      <c r="U395" s="67"/>
    </row>
    <row r="396" spans="2:21" x14ac:dyDescent="0.2">
      <c r="B396" s="82"/>
      <c r="C396" s="82" t="s">
        <v>61</v>
      </c>
      <c r="D396" s="83" t="s">
        <v>62</v>
      </c>
      <c r="E396" s="67"/>
      <c r="F396" s="67"/>
      <c r="G396" s="67"/>
      <c r="H396" s="84">
        <v>113000</v>
      </c>
      <c r="I396" s="67"/>
      <c r="J396" s="85">
        <v>0</v>
      </c>
      <c r="K396" s="85">
        <f>+K397+K399</f>
        <v>27000</v>
      </c>
      <c r="L396" s="85">
        <v>113000</v>
      </c>
      <c r="M396" s="85">
        <v>143500</v>
      </c>
      <c r="N396" s="84">
        <v>140000</v>
      </c>
      <c r="O396" s="67"/>
      <c r="P396" s="67"/>
      <c r="Q396" s="84">
        <v>136000</v>
      </c>
      <c r="R396" s="67"/>
      <c r="S396" s="67"/>
      <c r="T396" s="74"/>
      <c r="U396" s="67"/>
    </row>
    <row r="397" spans="2:21" x14ac:dyDescent="0.2">
      <c r="B397" s="82"/>
      <c r="C397" s="82" t="s">
        <v>63</v>
      </c>
      <c r="D397" s="83" t="s">
        <v>64</v>
      </c>
      <c r="E397" s="67"/>
      <c r="F397" s="67"/>
      <c r="G397" s="67"/>
      <c r="H397" s="84">
        <v>113000</v>
      </c>
      <c r="I397" s="67"/>
      <c r="J397" s="85">
        <v>0</v>
      </c>
      <c r="K397" s="85">
        <f>+K398</f>
        <v>27000</v>
      </c>
      <c r="L397" s="85">
        <v>113000</v>
      </c>
      <c r="M397" s="85">
        <v>35391.89</v>
      </c>
      <c r="N397" s="84">
        <v>31891.89</v>
      </c>
      <c r="O397" s="67"/>
      <c r="P397" s="67"/>
      <c r="Q397" s="84">
        <v>27891.89</v>
      </c>
      <c r="R397" s="67"/>
      <c r="S397" s="67"/>
      <c r="T397" s="74"/>
      <c r="U397" s="67"/>
    </row>
    <row r="398" spans="2:21" x14ac:dyDescent="0.2">
      <c r="B398" s="82"/>
      <c r="C398" s="82" t="s">
        <v>96</v>
      </c>
      <c r="D398" s="83" t="s">
        <v>97</v>
      </c>
      <c r="E398" s="67"/>
      <c r="F398" s="67"/>
      <c r="G398" s="67"/>
      <c r="H398" s="84">
        <v>113000</v>
      </c>
      <c r="I398" s="67"/>
      <c r="J398" s="85">
        <v>0</v>
      </c>
      <c r="K398" s="85">
        <v>27000</v>
      </c>
      <c r="L398" s="85">
        <v>113000</v>
      </c>
      <c r="M398" s="85">
        <v>35391.89</v>
      </c>
      <c r="N398" s="84">
        <v>31891.89</v>
      </c>
      <c r="O398" s="67"/>
      <c r="P398" s="67"/>
      <c r="Q398" s="84">
        <v>27891.89</v>
      </c>
      <c r="R398" s="67"/>
      <c r="S398" s="67"/>
      <c r="T398" s="74"/>
      <c r="U398" s="67"/>
    </row>
    <row r="399" spans="2:21" x14ac:dyDescent="0.2">
      <c r="B399" s="82"/>
      <c r="C399" s="82" t="s">
        <v>98</v>
      </c>
      <c r="D399" s="83" t="s">
        <v>15</v>
      </c>
      <c r="E399" s="67"/>
      <c r="F399" s="67"/>
      <c r="G399" s="67"/>
      <c r="H399" s="84">
        <v>0</v>
      </c>
      <c r="I399" s="67"/>
      <c r="J399" s="85">
        <v>0</v>
      </c>
      <c r="K399" s="85">
        <v>0</v>
      </c>
      <c r="L399" s="85">
        <v>0</v>
      </c>
      <c r="M399" s="85">
        <v>108108.11</v>
      </c>
      <c r="N399" s="84">
        <v>108108.11</v>
      </c>
      <c r="O399" s="67"/>
      <c r="P399" s="67"/>
      <c r="Q399" s="84">
        <v>108108.11</v>
      </c>
      <c r="R399" s="67"/>
      <c r="S399" s="67"/>
      <c r="T399" s="74"/>
      <c r="U399" s="67"/>
    </row>
    <row r="400" spans="2:21" x14ac:dyDescent="0.2">
      <c r="B400" s="82"/>
      <c r="C400" s="82" t="s">
        <v>99</v>
      </c>
      <c r="D400" s="83" t="s">
        <v>100</v>
      </c>
      <c r="E400" s="67"/>
      <c r="F400" s="67"/>
      <c r="G400" s="67"/>
      <c r="H400" s="84">
        <v>0</v>
      </c>
      <c r="I400" s="67"/>
      <c r="J400" s="85">
        <v>0</v>
      </c>
      <c r="K400" s="85">
        <v>0</v>
      </c>
      <c r="L400" s="85">
        <v>0</v>
      </c>
      <c r="M400" s="85">
        <v>108108.11</v>
      </c>
      <c r="N400" s="84">
        <v>108108.11</v>
      </c>
      <c r="O400" s="67"/>
      <c r="P400" s="67"/>
      <c r="Q400" s="84">
        <v>108108.11</v>
      </c>
      <c r="R400" s="67"/>
      <c r="S400" s="67"/>
      <c r="T400" s="74"/>
      <c r="U400" s="67"/>
    </row>
    <row r="401" spans="2:21" ht="22.5" x14ac:dyDescent="0.2">
      <c r="B401" s="82"/>
      <c r="C401" s="82" t="s">
        <v>168</v>
      </c>
      <c r="D401" s="83" t="s">
        <v>169</v>
      </c>
      <c r="E401" s="67"/>
      <c r="F401" s="67"/>
      <c r="G401" s="67"/>
      <c r="H401" s="84">
        <v>0</v>
      </c>
      <c r="I401" s="67"/>
      <c r="J401" s="85">
        <v>0</v>
      </c>
      <c r="K401" s="85">
        <v>0</v>
      </c>
      <c r="L401" s="85">
        <v>0</v>
      </c>
      <c r="M401" s="85">
        <v>0</v>
      </c>
      <c r="N401" s="84">
        <v>0</v>
      </c>
      <c r="O401" s="67"/>
      <c r="P401" s="67"/>
      <c r="Q401" s="84">
        <v>0</v>
      </c>
      <c r="R401" s="67"/>
      <c r="S401" s="67"/>
      <c r="T401" s="74"/>
      <c r="U401" s="67"/>
    </row>
    <row r="402" spans="2:21" ht="22.5" x14ac:dyDescent="0.2">
      <c r="B402" s="82"/>
      <c r="C402" s="82" t="s">
        <v>170</v>
      </c>
      <c r="D402" s="83" t="s">
        <v>171</v>
      </c>
      <c r="E402" s="67"/>
      <c r="F402" s="67"/>
      <c r="G402" s="67"/>
      <c r="H402" s="84">
        <v>0</v>
      </c>
      <c r="I402" s="67"/>
      <c r="J402" s="85">
        <v>0</v>
      </c>
      <c r="K402" s="85">
        <v>0</v>
      </c>
      <c r="L402" s="85">
        <v>0</v>
      </c>
      <c r="M402" s="85">
        <v>0</v>
      </c>
      <c r="N402" s="84">
        <v>0</v>
      </c>
      <c r="O402" s="67"/>
      <c r="P402" s="67"/>
      <c r="Q402" s="84">
        <v>0</v>
      </c>
      <c r="R402" s="67"/>
      <c r="S402" s="67"/>
      <c r="T402" s="74"/>
      <c r="U402" s="67"/>
    </row>
    <row r="403" spans="2:21" x14ac:dyDescent="0.2">
      <c r="B403" s="82"/>
      <c r="C403" s="82" t="s">
        <v>61</v>
      </c>
      <c r="D403" s="83" t="s">
        <v>62</v>
      </c>
      <c r="E403" s="67"/>
      <c r="F403" s="67"/>
      <c r="G403" s="67"/>
      <c r="H403" s="84">
        <v>0</v>
      </c>
      <c r="I403" s="67"/>
      <c r="J403" s="85">
        <v>0</v>
      </c>
      <c r="K403" s="85">
        <v>0</v>
      </c>
      <c r="L403" s="85">
        <v>0</v>
      </c>
      <c r="M403" s="85">
        <v>0</v>
      </c>
      <c r="N403" s="84">
        <v>0</v>
      </c>
      <c r="O403" s="67"/>
      <c r="P403" s="67"/>
      <c r="Q403" s="84">
        <v>0</v>
      </c>
      <c r="R403" s="67"/>
      <c r="S403" s="67"/>
      <c r="T403" s="74"/>
      <c r="U403" s="67"/>
    </row>
    <row r="404" spans="2:21" x14ac:dyDescent="0.2">
      <c r="B404" s="82"/>
      <c r="C404" s="82" t="s">
        <v>98</v>
      </c>
      <c r="D404" s="83" t="s">
        <v>15</v>
      </c>
      <c r="E404" s="67"/>
      <c r="F404" s="67"/>
      <c r="G404" s="67"/>
      <c r="H404" s="84">
        <v>0</v>
      </c>
      <c r="I404" s="67"/>
      <c r="J404" s="85">
        <v>0</v>
      </c>
      <c r="K404" s="85">
        <v>0</v>
      </c>
      <c r="L404" s="85">
        <v>0</v>
      </c>
      <c r="M404" s="85">
        <v>0</v>
      </c>
      <c r="N404" s="84">
        <v>0</v>
      </c>
      <c r="O404" s="67"/>
      <c r="P404" s="67"/>
      <c r="Q404" s="84">
        <v>0</v>
      </c>
      <c r="R404" s="67"/>
      <c r="S404" s="67"/>
      <c r="T404" s="74"/>
      <c r="U404" s="67"/>
    </row>
    <row r="405" spans="2:21" x14ac:dyDescent="0.2">
      <c r="B405" s="82"/>
      <c r="C405" s="82" t="s">
        <v>99</v>
      </c>
      <c r="D405" s="83" t="s">
        <v>100</v>
      </c>
      <c r="E405" s="67"/>
      <c r="F405" s="67"/>
      <c r="G405" s="67"/>
      <c r="H405" s="84">
        <v>0</v>
      </c>
      <c r="I405" s="67"/>
      <c r="J405" s="85">
        <v>0</v>
      </c>
      <c r="K405" s="85">
        <v>0</v>
      </c>
      <c r="L405" s="85">
        <v>0</v>
      </c>
      <c r="M405" s="85">
        <v>0</v>
      </c>
      <c r="N405" s="84">
        <v>0</v>
      </c>
      <c r="O405" s="67"/>
      <c r="P405" s="67"/>
      <c r="Q405" s="84">
        <v>0</v>
      </c>
      <c r="R405" s="67"/>
      <c r="S405" s="67"/>
      <c r="T405" s="74"/>
      <c r="U405" s="67"/>
    </row>
    <row r="406" spans="2:21" ht="409.6" hidden="1" customHeight="1" x14ac:dyDescent="0.2"/>
    <row r="407" spans="2:21" ht="9.75" customHeight="1" x14ac:dyDescent="0.2"/>
  </sheetData>
  <mergeCells count="1987">
    <mergeCell ref="D404:G404"/>
    <mergeCell ref="H404:I404"/>
    <mergeCell ref="N404:P404"/>
    <mergeCell ref="Q404:S404"/>
    <mergeCell ref="T404:U404"/>
    <mergeCell ref="D405:G405"/>
    <mergeCell ref="H405:I405"/>
    <mergeCell ref="N405:P405"/>
    <mergeCell ref="Q405:S405"/>
    <mergeCell ref="T405:U405"/>
    <mergeCell ref="D402:G402"/>
    <mergeCell ref="H402:I402"/>
    <mergeCell ref="N402:P402"/>
    <mergeCell ref="Q402:S402"/>
    <mergeCell ref="T402:U402"/>
    <mergeCell ref="D403:G403"/>
    <mergeCell ref="H403:I403"/>
    <mergeCell ref="N403:P403"/>
    <mergeCell ref="Q403:S403"/>
    <mergeCell ref="T403:U403"/>
    <mergeCell ref="D400:G400"/>
    <mergeCell ref="H400:I400"/>
    <mergeCell ref="N400:P400"/>
    <mergeCell ref="Q400:S400"/>
    <mergeCell ref="T400:U400"/>
    <mergeCell ref="D401:G401"/>
    <mergeCell ref="H401:I401"/>
    <mergeCell ref="N401:P401"/>
    <mergeCell ref="Q401:S401"/>
    <mergeCell ref="T401:U401"/>
    <mergeCell ref="D398:G398"/>
    <mergeCell ref="H398:I398"/>
    <mergeCell ref="N398:P398"/>
    <mergeCell ref="Q398:S398"/>
    <mergeCell ref="T398:U398"/>
    <mergeCell ref="D399:G399"/>
    <mergeCell ref="H399:I399"/>
    <mergeCell ref="N399:P399"/>
    <mergeCell ref="Q399:S399"/>
    <mergeCell ref="T399:U399"/>
    <mergeCell ref="D396:G396"/>
    <mergeCell ref="H396:I396"/>
    <mergeCell ref="N396:P396"/>
    <mergeCell ref="Q396:S396"/>
    <mergeCell ref="T396:U396"/>
    <mergeCell ref="D397:G397"/>
    <mergeCell ref="H397:I397"/>
    <mergeCell ref="N397:P397"/>
    <mergeCell ref="Q397:S397"/>
    <mergeCell ref="T397:U397"/>
    <mergeCell ref="D394:G394"/>
    <mergeCell ref="H394:I394"/>
    <mergeCell ref="N394:P394"/>
    <mergeCell ref="Q394:S394"/>
    <mergeCell ref="T394:U394"/>
    <mergeCell ref="D395:G395"/>
    <mergeCell ref="H395:I395"/>
    <mergeCell ref="N395:P395"/>
    <mergeCell ref="Q395:S395"/>
    <mergeCell ref="T395:U395"/>
    <mergeCell ref="D392:G392"/>
    <mergeCell ref="H392:I392"/>
    <mergeCell ref="N392:P392"/>
    <mergeCell ref="Q392:S392"/>
    <mergeCell ref="T392:U392"/>
    <mergeCell ref="D393:G393"/>
    <mergeCell ref="H393:I393"/>
    <mergeCell ref="N393:P393"/>
    <mergeCell ref="Q393:S393"/>
    <mergeCell ref="T393:U393"/>
    <mergeCell ref="D390:G390"/>
    <mergeCell ref="H390:I390"/>
    <mergeCell ref="N390:P390"/>
    <mergeCell ref="Q390:S390"/>
    <mergeCell ref="T390:U390"/>
    <mergeCell ref="D391:G391"/>
    <mergeCell ref="H391:I391"/>
    <mergeCell ref="N391:P391"/>
    <mergeCell ref="Q391:S391"/>
    <mergeCell ref="T391:U391"/>
    <mergeCell ref="D388:G388"/>
    <mergeCell ref="H388:I388"/>
    <mergeCell ref="N388:P388"/>
    <mergeCell ref="Q388:S388"/>
    <mergeCell ref="T388:U388"/>
    <mergeCell ref="D389:G389"/>
    <mergeCell ref="H389:I389"/>
    <mergeCell ref="N389:P389"/>
    <mergeCell ref="Q389:S389"/>
    <mergeCell ref="T389:U389"/>
    <mergeCell ref="D386:G386"/>
    <mergeCell ref="H386:I386"/>
    <mergeCell ref="N386:P386"/>
    <mergeCell ref="Q386:S386"/>
    <mergeCell ref="T386:U386"/>
    <mergeCell ref="D387:G387"/>
    <mergeCell ref="H387:I387"/>
    <mergeCell ref="N387:P387"/>
    <mergeCell ref="Q387:S387"/>
    <mergeCell ref="T387:U387"/>
    <mergeCell ref="D384:G384"/>
    <mergeCell ref="H384:I384"/>
    <mergeCell ref="N384:P384"/>
    <mergeCell ref="Q384:S384"/>
    <mergeCell ref="T384:U384"/>
    <mergeCell ref="D385:G385"/>
    <mergeCell ref="H385:I385"/>
    <mergeCell ref="N385:P385"/>
    <mergeCell ref="Q385:S385"/>
    <mergeCell ref="T385:U385"/>
    <mergeCell ref="D382:G382"/>
    <mergeCell ref="H382:I382"/>
    <mergeCell ref="N382:P382"/>
    <mergeCell ref="Q382:S382"/>
    <mergeCell ref="T382:U382"/>
    <mergeCell ref="D383:G383"/>
    <mergeCell ref="H383:I383"/>
    <mergeCell ref="N383:P383"/>
    <mergeCell ref="Q383:S383"/>
    <mergeCell ref="T383:U383"/>
    <mergeCell ref="D380:G380"/>
    <mergeCell ref="H380:I380"/>
    <mergeCell ref="N380:P380"/>
    <mergeCell ref="Q380:S380"/>
    <mergeCell ref="T380:U380"/>
    <mergeCell ref="D381:G381"/>
    <mergeCell ref="H381:I381"/>
    <mergeCell ref="N381:P381"/>
    <mergeCell ref="Q381:S381"/>
    <mergeCell ref="T381:U381"/>
    <mergeCell ref="D378:G378"/>
    <mergeCell ref="H378:I378"/>
    <mergeCell ref="N378:P378"/>
    <mergeCell ref="Q378:S378"/>
    <mergeCell ref="T378:U378"/>
    <mergeCell ref="D379:G379"/>
    <mergeCell ref="H379:I379"/>
    <mergeCell ref="N379:P379"/>
    <mergeCell ref="Q379:S379"/>
    <mergeCell ref="T379:U379"/>
    <mergeCell ref="D376:G376"/>
    <mergeCell ref="H376:I376"/>
    <mergeCell ref="N376:P376"/>
    <mergeCell ref="Q376:S376"/>
    <mergeCell ref="T376:U376"/>
    <mergeCell ref="D377:G377"/>
    <mergeCell ref="H377:I377"/>
    <mergeCell ref="N377:P377"/>
    <mergeCell ref="Q377:S377"/>
    <mergeCell ref="T377:U377"/>
    <mergeCell ref="D374:G374"/>
    <mergeCell ref="H374:I374"/>
    <mergeCell ref="N374:P374"/>
    <mergeCell ref="Q374:S374"/>
    <mergeCell ref="T374:U374"/>
    <mergeCell ref="D375:G375"/>
    <mergeCell ref="H375:I375"/>
    <mergeCell ref="N375:P375"/>
    <mergeCell ref="Q375:S375"/>
    <mergeCell ref="T375:U375"/>
    <mergeCell ref="D372:G372"/>
    <mergeCell ref="H372:I372"/>
    <mergeCell ref="N372:P372"/>
    <mergeCell ref="Q372:S372"/>
    <mergeCell ref="T372:U372"/>
    <mergeCell ref="D373:G373"/>
    <mergeCell ref="H373:I373"/>
    <mergeCell ref="N373:P373"/>
    <mergeCell ref="Q373:S373"/>
    <mergeCell ref="T373:U373"/>
    <mergeCell ref="D370:G370"/>
    <mergeCell ref="H370:I370"/>
    <mergeCell ref="N370:P370"/>
    <mergeCell ref="Q370:S370"/>
    <mergeCell ref="T370:U370"/>
    <mergeCell ref="D371:G371"/>
    <mergeCell ref="H371:I371"/>
    <mergeCell ref="N371:P371"/>
    <mergeCell ref="Q371:S371"/>
    <mergeCell ref="T371:U371"/>
    <mergeCell ref="D368:G368"/>
    <mergeCell ref="H368:I368"/>
    <mergeCell ref="N368:P368"/>
    <mergeCell ref="Q368:S368"/>
    <mergeCell ref="T368:U368"/>
    <mergeCell ref="D369:G369"/>
    <mergeCell ref="H369:I369"/>
    <mergeCell ref="N369:P369"/>
    <mergeCell ref="Q369:S369"/>
    <mergeCell ref="T369:U369"/>
    <mergeCell ref="D366:G366"/>
    <mergeCell ref="H366:I366"/>
    <mergeCell ref="N366:P366"/>
    <mergeCell ref="Q366:S366"/>
    <mergeCell ref="T366:U366"/>
    <mergeCell ref="D367:G367"/>
    <mergeCell ref="H367:I367"/>
    <mergeCell ref="N367:P367"/>
    <mergeCell ref="Q367:S367"/>
    <mergeCell ref="T367:U367"/>
    <mergeCell ref="D364:G364"/>
    <mergeCell ref="H364:I364"/>
    <mergeCell ref="N364:P364"/>
    <mergeCell ref="Q364:S364"/>
    <mergeCell ref="T364:U364"/>
    <mergeCell ref="D365:G365"/>
    <mergeCell ref="H365:I365"/>
    <mergeCell ref="N365:P365"/>
    <mergeCell ref="Q365:S365"/>
    <mergeCell ref="T365:U365"/>
    <mergeCell ref="D362:G362"/>
    <mergeCell ref="H362:I362"/>
    <mergeCell ref="N362:P362"/>
    <mergeCell ref="Q362:S362"/>
    <mergeCell ref="T362:U362"/>
    <mergeCell ref="D363:G363"/>
    <mergeCell ref="H363:I363"/>
    <mergeCell ref="N363:P363"/>
    <mergeCell ref="Q363:S363"/>
    <mergeCell ref="T363:U363"/>
    <mergeCell ref="D360:G360"/>
    <mergeCell ref="H360:I360"/>
    <mergeCell ref="N360:P360"/>
    <mergeCell ref="Q360:S360"/>
    <mergeCell ref="T360:U360"/>
    <mergeCell ref="D361:G361"/>
    <mergeCell ref="H361:I361"/>
    <mergeCell ref="N361:P361"/>
    <mergeCell ref="Q361:S361"/>
    <mergeCell ref="T361:U361"/>
    <mergeCell ref="D358:G358"/>
    <mergeCell ref="H358:I358"/>
    <mergeCell ref="N358:P358"/>
    <mergeCell ref="Q358:S358"/>
    <mergeCell ref="T358:U358"/>
    <mergeCell ref="D359:G359"/>
    <mergeCell ref="H359:I359"/>
    <mergeCell ref="N359:P359"/>
    <mergeCell ref="Q359:S359"/>
    <mergeCell ref="T359:U359"/>
    <mergeCell ref="D356:G356"/>
    <mergeCell ref="H356:I356"/>
    <mergeCell ref="N356:P356"/>
    <mergeCell ref="Q356:S356"/>
    <mergeCell ref="T356:U356"/>
    <mergeCell ref="D357:G357"/>
    <mergeCell ref="H357:I357"/>
    <mergeCell ref="N357:P357"/>
    <mergeCell ref="Q357:S357"/>
    <mergeCell ref="T357:U357"/>
    <mergeCell ref="D354:G354"/>
    <mergeCell ref="H354:I354"/>
    <mergeCell ref="N354:P354"/>
    <mergeCell ref="Q354:S354"/>
    <mergeCell ref="T354:U354"/>
    <mergeCell ref="D355:G355"/>
    <mergeCell ref="H355:I355"/>
    <mergeCell ref="N355:P355"/>
    <mergeCell ref="Q355:S355"/>
    <mergeCell ref="T355:U355"/>
    <mergeCell ref="D352:G352"/>
    <mergeCell ref="H352:I352"/>
    <mergeCell ref="N352:P352"/>
    <mergeCell ref="Q352:S352"/>
    <mergeCell ref="T352:U352"/>
    <mergeCell ref="D353:G353"/>
    <mergeCell ref="H353:I353"/>
    <mergeCell ref="N353:P353"/>
    <mergeCell ref="Q353:S353"/>
    <mergeCell ref="T353:U353"/>
    <mergeCell ref="D350:G350"/>
    <mergeCell ref="H350:I350"/>
    <mergeCell ref="N350:P350"/>
    <mergeCell ref="Q350:S350"/>
    <mergeCell ref="T350:U350"/>
    <mergeCell ref="D351:G351"/>
    <mergeCell ref="H351:I351"/>
    <mergeCell ref="N351:P351"/>
    <mergeCell ref="Q351:S351"/>
    <mergeCell ref="T351:U351"/>
    <mergeCell ref="D348:G348"/>
    <mergeCell ref="H348:I348"/>
    <mergeCell ref="N348:P348"/>
    <mergeCell ref="Q348:S348"/>
    <mergeCell ref="T348:U348"/>
    <mergeCell ref="D349:G349"/>
    <mergeCell ref="H349:I349"/>
    <mergeCell ref="N349:P349"/>
    <mergeCell ref="Q349:S349"/>
    <mergeCell ref="T349:U349"/>
    <mergeCell ref="D346:G346"/>
    <mergeCell ref="H346:I346"/>
    <mergeCell ref="N346:P346"/>
    <mergeCell ref="Q346:S346"/>
    <mergeCell ref="T346:U346"/>
    <mergeCell ref="D347:G347"/>
    <mergeCell ref="H347:I347"/>
    <mergeCell ref="N347:P347"/>
    <mergeCell ref="Q347:S347"/>
    <mergeCell ref="T347:U347"/>
    <mergeCell ref="D344:G344"/>
    <mergeCell ref="H344:I344"/>
    <mergeCell ref="N344:P344"/>
    <mergeCell ref="Q344:S344"/>
    <mergeCell ref="T344:U344"/>
    <mergeCell ref="D345:G345"/>
    <mergeCell ref="H345:I345"/>
    <mergeCell ref="N345:P345"/>
    <mergeCell ref="Q345:S345"/>
    <mergeCell ref="T345:U345"/>
    <mergeCell ref="D342:G342"/>
    <mergeCell ref="H342:I342"/>
    <mergeCell ref="N342:P342"/>
    <mergeCell ref="Q342:S342"/>
    <mergeCell ref="T342:U342"/>
    <mergeCell ref="D343:G343"/>
    <mergeCell ref="H343:I343"/>
    <mergeCell ref="N343:P343"/>
    <mergeCell ref="Q343:S343"/>
    <mergeCell ref="T343:U343"/>
    <mergeCell ref="D340:G340"/>
    <mergeCell ref="H340:I340"/>
    <mergeCell ref="N340:P340"/>
    <mergeCell ref="Q340:S340"/>
    <mergeCell ref="T340:U340"/>
    <mergeCell ref="D341:G341"/>
    <mergeCell ref="H341:I341"/>
    <mergeCell ref="N341:P341"/>
    <mergeCell ref="Q341:S341"/>
    <mergeCell ref="T341:U341"/>
    <mergeCell ref="D338:G338"/>
    <mergeCell ref="H338:I338"/>
    <mergeCell ref="N338:P338"/>
    <mergeCell ref="Q338:S338"/>
    <mergeCell ref="T338:U338"/>
    <mergeCell ref="D339:G339"/>
    <mergeCell ref="H339:I339"/>
    <mergeCell ref="N339:P339"/>
    <mergeCell ref="Q339:S339"/>
    <mergeCell ref="T339:U339"/>
    <mergeCell ref="D336:G336"/>
    <mergeCell ref="H336:I336"/>
    <mergeCell ref="N336:P336"/>
    <mergeCell ref="Q336:S336"/>
    <mergeCell ref="T336:U336"/>
    <mergeCell ref="D337:G337"/>
    <mergeCell ref="H337:I337"/>
    <mergeCell ref="N337:P337"/>
    <mergeCell ref="Q337:S337"/>
    <mergeCell ref="T337:U337"/>
    <mergeCell ref="D334:G334"/>
    <mergeCell ref="H334:I334"/>
    <mergeCell ref="N334:P334"/>
    <mergeCell ref="Q334:S334"/>
    <mergeCell ref="T334:U334"/>
    <mergeCell ref="D335:G335"/>
    <mergeCell ref="H335:I335"/>
    <mergeCell ref="N335:P335"/>
    <mergeCell ref="Q335:S335"/>
    <mergeCell ref="T335:U335"/>
    <mergeCell ref="D332:G332"/>
    <mergeCell ref="H332:I332"/>
    <mergeCell ref="N332:P332"/>
    <mergeCell ref="Q332:S332"/>
    <mergeCell ref="T332:U332"/>
    <mergeCell ref="D333:G333"/>
    <mergeCell ref="H333:I333"/>
    <mergeCell ref="N333:P333"/>
    <mergeCell ref="Q333:S333"/>
    <mergeCell ref="T333:U333"/>
    <mergeCell ref="D330:G330"/>
    <mergeCell ref="H330:I330"/>
    <mergeCell ref="N330:P330"/>
    <mergeCell ref="Q330:S330"/>
    <mergeCell ref="T330:U330"/>
    <mergeCell ref="D331:G331"/>
    <mergeCell ref="H331:I331"/>
    <mergeCell ref="N331:P331"/>
    <mergeCell ref="Q331:S331"/>
    <mergeCell ref="T331:U331"/>
    <mergeCell ref="D328:G328"/>
    <mergeCell ref="H328:I328"/>
    <mergeCell ref="N328:P328"/>
    <mergeCell ref="Q328:S328"/>
    <mergeCell ref="T328:U328"/>
    <mergeCell ref="D329:G329"/>
    <mergeCell ref="H329:I329"/>
    <mergeCell ref="N329:P329"/>
    <mergeCell ref="Q329:S329"/>
    <mergeCell ref="T329:U329"/>
    <mergeCell ref="D326:G326"/>
    <mergeCell ref="H326:I326"/>
    <mergeCell ref="N326:P326"/>
    <mergeCell ref="Q326:S326"/>
    <mergeCell ref="T326:U326"/>
    <mergeCell ref="D327:G327"/>
    <mergeCell ref="H327:I327"/>
    <mergeCell ref="N327:P327"/>
    <mergeCell ref="Q327:S327"/>
    <mergeCell ref="T327:U327"/>
    <mergeCell ref="D324:G324"/>
    <mergeCell ref="H324:I324"/>
    <mergeCell ref="N324:P324"/>
    <mergeCell ref="Q324:S324"/>
    <mergeCell ref="T324:U324"/>
    <mergeCell ref="D325:G325"/>
    <mergeCell ref="H325:I325"/>
    <mergeCell ref="N325:P325"/>
    <mergeCell ref="Q325:S325"/>
    <mergeCell ref="T325:U325"/>
    <mergeCell ref="D322:G322"/>
    <mergeCell ref="H322:I322"/>
    <mergeCell ref="N322:P322"/>
    <mergeCell ref="Q322:S322"/>
    <mergeCell ref="T322:U322"/>
    <mergeCell ref="D323:G323"/>
    <mergeCell ref="H323:I323"/>
    <mergeCell ref="N323:P323"/>
    <mergeCell ref="Q323:S323"/>
    <mergeCell ref="T323:U323"/>
    <mergeCell ref="D320:G320"/>
    <mergeCell ref="H320:I320"/>
    <mergeCell ref="N320:P320"/>
    <mergeCell ref="Q320:S320"/>
    <mergeCell ref="T320:U320"/>
    <mergeCell ref="D321:G321"/>
    <mergeCell ref="H321:I321"/>
    <mergeCell ref="N321:P321"/>
    <mergeCell ref="Q321:S321"/>
    <mergeCell ref="T321:U321"/>
    <mergeCell ref="D318:G318"/>
    <mergeCell ref="H318:I318"/>
    <mergeCell ref="N318:P318"/>
    <mergeCell ref="Q318:S318"/>
    <mergeCell ref="T318:U318"/>
    <mergeCell ref="D319:G319"/>
    <mergeCell ref="H319:I319"/>
    <mergeCell ref="N319:P319"/>
    <mergeCell ref="Q319:S319"/>
    <mergeCell ref="T319:U319"/>
    <mergeCell ref="D316:G316"/>
    <mergeCell ref="H316:I316"/>
    <mergeCell ref="N316:P316"/>
    <mergeCell ref="Q316:S316"/>
    <mergeCell ref="T316:U316"/>
    <mergeCell ref="D317:G317"/>
    <mergeCell ref="H317:I317"/>
    <mergeCell ref="N317:P317"/>
    <mergeCell ref="Q317:S317"/>
    <mergeCell ref="T317:U317"/>
    <mergeCell ref="D314:G314"/>
    <mergeCell ref="H314:I314"/>
    <mergeCell ref="N314:P314"/>
    <mergeCell ref="Q314:S314"/>
    <mergeCell ref="T314:U314"/>
    <mergeCell ref="D315:G315"/>
    <mergeCell ref="H315:I315"/>
    <mergeCell ref="N315:P315"/>
    <mergeCell ref="Q315:S315"/>
    <mergeCell ref="T315:U315"/>
    <mergeCell ref="D312:G312"/>
    <mergeCell ref="H312:I312"/>
    <mergeCell ref="N312:P312"/>
    <mergeCell ref="Q312:S312"/>
    <mergeCell ref="T312:U312"/>
    <mergeCell ref="D313:G313"/>
    <mergeCell ref="H313:I313"/>
    <mergeCell ref="N313:P313"/>
    <mergeCell ref="Q313:S313"/>
    <mergeCell ref="T313:U313"/>
    <mergeCell ref="D310:G310"/>
    <mergeCell ref="H310:I310"/>
    <mergeCell ref="N310:P310"/>
    <mergeCell ref="Q310:S310"/>
    <mergeCell ref="T310:U310"/>
    <mergeCell ref="D311:G311"/>
    <mergeCell ref="H311:I311"/>
    <mergeCell ref="N311:P311"/>
    <mergeCell ref="Q311:S311"/>
    <mergeCell ref="T311:U311"/>
    <mergeCell ref="D308:G308"/>
    <mergeCell ref="H308:I308"/>
    <mergeCell ref="N308:P308"/>
    <mergeCell ref="Q308:S308"/>
    <mergeCell ref="T308:U308"/>
    <mergeCell ref="D309:G309"/>
    <mergeCell ref="H309:I309"/>
    <mergeCell ref="N309:P309"/>
    <mergeCell ref="Q309:S309"/>
    <mergeCell ref="T309:U309"/>
    <mergeCell ref="D306:G306"/>
    <mergeCell ref="H306:I306"/>
    <mergeCell ref="N306:P306"/>
    <mergeCell ref="Q306:S306"/>
    <mergeCell ref="T306:U306"/>
    <mergeCell ref="D307:G307"/>
    <mergeCell ref="H307:I307"/>
    <mergeCell ref="N307:P307"/>
    <mergeCell ref="Q307:S307"/>
    <mergeCell ref="T307:U307"/>
    <mergeCell ref="D304:G304"/>
    <mergeCell ref="H304:I304"/>
    <mergeCell ref="N304:P304"/>
    <mergeCell ref="Q304:S304"/>
    <mergeCell ref="T304:U304"/>
    <mergeCell ref="D305:G305"/>
    <mergeCell ref="H305:I305"/>
    <mergeCell ref="N305:P305"/>
    <mergeCell ref="Q305:S305"/>
    <mergeCell ref="T305:U305"/>
    <mergeCell ref="D302:G302"/>
    <mergeCell ref="H302:I302"/>
    <mergeCell ref="N302:P302"/>
    <mergeCell ref="Q302:S302"/>
    <mergeCell ref="T302:U302"/>
    <mergeCell ref="D303:G303"/>
    <mergeCell ref="H303:I303"/>
    <mergeCell ref="N303:P303"/>
    <mergeCell ref="Q303:S303"/>
    <mergeCell ref="T303:U303"/>
    <mergeCell ref="D300:G300"/>
    <mergeCell ref="H300:I300"/>
    <mergeCell ref="N300:P300"/>
    <mergeCell ref="Q300:S300"/>
    <mergeCell ref="T300:U300"/>
    <mergeCell ref="D301:G301"/>
    <mergeCell ref="H301:I301"/>
    <mergeCell ref="N301:P301"/>
    <mergeCell ref="Q301:S301"/>
    <mergeCell ref="T301:U301"/>
    <mergeCell ref="D298:G298"/>
    <mergeCell ref="H298:I298"/>
    <mergeCell ref="N298:P298"/>
    <mergeCell ref="Q298:S298"/>
    <mergeCell ref="T298:U298"/>
    <mergeCell ref="D299:G299"/>
    <mergeCell ref="H299:I299"/>
    <mergeCell ref="N299:P299"/>
    <mergeCell ref="Q299:S299"/>
    <mergeCell ref="T299:U299"/>
    <mergeCell ref="D296:G296"/>
    <mergeCell ref="H296:I296"/>
    <mergeCell ref="N296:P296"/>
    <mergeCell ref="Q296:S296"/>
    <mergeCell ref="T296:U296"/>
    <mergeCell ref="D297:G297"/>
    <mergeCell ref="H297:I297"/>
    <mergeCell ref="N297:P297"/>
    <mergeCell ref="Q297:S297"/>
    <mergeCell ref="T297:U297"/>
    <mergeCell ref="D294:G294"/>
    <mergeCell ref="H294:I294"/>
    <mergeCell ref="N294:P294"/>
    <mergeCell ref="Q294:S294"/>
    <mergeCell ref="T294:U294"/>
    <mergeCell ref="D295:G295"/>
    <mergeCell ref="H295:I295"/>
    <mergeCell ref="N295:P295"/>
    <mergeCell ref="Q295:S295"/>
    <mergeCell ref="T295:U295"/>
    <mergeCell ref="D292:G292"/>
    <mergeCell ref="H292:I292"/>
    <mergeCell ref="N292:P292"/>
    <mergeCell ref="Q292:S292"/>
    <mergeCell ref="T292:U292"/>
    <mergeCell ref="D293:G293"/>
    <mergeCell ref="H293:I293"/>
    <mergeCell ref="N293:P293"/>
    <mergeCell ref="Q293:S293"/>
    <mergeCell ref="T293:U293"/>
    <mergeCell ref="D290:G290"/>
    <mergeCell ref="H290:I290"/>
    <mergeCell ref="N290:P290"/>
    <mergeCell ref="Q290:S290"/>
    <mergeCell ref="T290:U290"/>
    <mergeCell ref="D291:G291"/>
    <mergeCell ref="H291:I291"/>
    <mergeCell ref="N291:P291"/>
    <mergeCell ref="Q291:S291"/>
    <mergeCell ref="T291:U291"/>
    <mergeCell ref="D288:G288"/>
    <mergeCell ref="H288:I288"/>
    <mergeCell ref="N288:P288"/>
    <mergeCell ref="Q288:S288"/>
    <mergeCell ref="T288:U288"/>
    <mergeCell ref="D289:G289"/>
    <mergeCell ref="H289:I289"/>
    <mergeCell ref="N289:P289"/>
    <mergeCell ref="Q289:S289"/>
    <mergeCell ref="T289:U289"/>
    <mergeCell ref="D286:G286"/>
    <mergeCell ref="H286:I286"/>
    <mergeCell ref="N286:P286"/>
    <mergeCell ref="Q286:S286"/>
    <mergeCell ref="T286:U286"/>
    <mergeCell ref="D287:G287"/>
    <mergeCell ref="H287:I287"/>
    <mergeCell ref="N287:P287"/>
    <mergeCell ref="Q287:S287"/>
    <mergeCell ref="T287:U287"/>
    <mergeCell ref="D284:G284"/>
    <mergeCell ref="H284:I284"/>
    <mergeCell ref="N284:P284"/>
    <mergeCell ref="Q284:S284"/>
    <mergeCell ref="T284:U284"/>
    <mergeCell ref="D285:G285"/>
    <mergeCell ref="H285:I285"/>
    <mergeCell ref="N285:P285"/>
    <mergeCell ref="Q285:S285"/>
    <mergeCell ref="T285:U285"/>
    <mergeCell ref="D282:G282"/>
    <mergeCell ref="H282:I282"/>
    <mergeCell ref="N282:P282"/>
    <mergeCell ref="Q282:S282"/>
    <mergeCell ref="T282:U282"/>
    <mergeCell ref="D283:G283"/>
    <mergeCell ref="H283:I283"/>
    <mergeCell ref="N283:P283"/>
    <mergeCell ref="Q283:S283"/>
    <mergeCell ref="T283:U283"/>
    <mergeCell ref="D280:G280"/>
    <mergeCell ref="H280:I280"/>
    <mergeCell ref="N280:P280"/>
    <mergeCell ref="Q280:S280"/>
    <mergeCell ref="T280:U280"/>
    <mergeCell ref="D281:G281"/>
    <mergeCell ref="H281:I281"/>
    <mergeCell ref="N281:P281"/>
    <mergeCell ref="Q281:S281"/>
    <mergeCell ref="T281:U281"/>
    <mergeCell ref="D278:G278"/>
    <mergeCell ref="H278:I278"/>
    <mergeCell ref="N278:P278"/>
    <mergeCell ref="Q278:S278"/>
    <mergeCell ref="T278:U278"/>
    <mergeCell ref="D279:G279"/>
    <mergeCell ref="H279:I279"/>
    <mergeCell ref="N279:P279"/>
    <mergeCell ref="Q279:S279"/>
    <mergeCell ref="T279:U279"/>
    <mergeCell ref="D276:G276"/>
    <mergeCell ref="H276:I276"/>
    <mergeCell ref="N276:P276"/>
    <mergeCell ref="Q276:S276"/>
    <mergeCell ref="T276:U276"/>
    <mergeCell ref="D277:G277"/>
    <mergeCell ref="H277:I277"/>
    <mergeCell ref="N277:P277"/>
    <mergeCell ref="Q277:S277"/>
    <mergeCell ref="T277:U277"/>
    <mergeCell ref="D274:G274"/>
    <mergeCell ref="H274:I274"/>
    <mergeCell ref="N274:P274"/>
    <mergeCell ref="Q274:S274"/>
    <mergeCell ref="T274:U274"/>
    <mergeCell ref="D275:G275"/>
    <mergeCell ref="H275:I275"/>
    <mergeCell ref="N275:P275"/>
    <mergeCell ref="Q275:S275"/>
    <mergeCell ref="T275:U275"/>
    <mergeCell ref="D272:G272"/>
    <mergeCell ref="H272:I272"/>
    <mergeCell ref="N272:P272"/>
    <mergeCell ref="Q272:S272"/>
    <mergeCell ref="T272:U272"/>
    <mergeCell ref="D273:G273"/>
    <mergeCell ref="H273:I273"/>
    <mergeCell ref="N273:P273"/>
    <mergeCell ref="Q273:S273"/>
    <mergeCell ref="T273:U273"/>
    <mergeCell ref="D270:G270"/>
    <mergeCell ref="H270:I270"/>
    <mergeCell ref="N270:P270"/>
    <mergeCell ref="Q270:S270"/>
    <mergeCell ref="T270:U270"/>
    <mergeCell ref="D271:G271"/>
    <mergeCell ref="H271:I271"/>
    <mergeCell ref="N271:P271"/>
    <mergeCell ref="Q271:S271"/>
    <mergeCell ref="T271:U271"/>
    <mergeCell ref="D268:G268"/>
    <mergeCell ref="H268:I268"/>
    <mergeCell ref="N268:P268"/>
    <mergeCell ref="Q268:S268"/>
    <mergeCell ref="T268:U268"/>
    <mergeCell ref="D269:G269"/>
    <mergeCell ref="H269:I269"/>
    <mergeCell ref="N269:P269"/>
    <mergeCell ref="Q269:S269"/>
    <mergeCell ref="T269:U269"/>
    <mergeCell ref="D266:G266"/>
    <mergeCell ref="H266:I266"/>
    <mergeCell ref="N266:P266"/>
    <mergeCell ref="Q266:S266"/>
    <mergeCell ref="T266:U266"/>
    <mergeCell ref="D267:G267"/>
    <mergeCell ref="H267:I267"/>
    <mergeCell ref="N267:P267"/>
    <mergeCell ref="Q267:S267"/>
    <mergeCell ref="T267:U267"/>
    <mergeCell ref="D264:G264"/>
    <mergeCell ref="H264:I264"/>
    <mergeCell ref="N264:P264"/>
    <mergeCell ref="Q264:S264"/>
    <mergeCell ref="T264:U264"/>
    <mergeCell ref="D265:G265"/>
    <mergeCell ref="H265:I265"/>
    <mergeCell ref="N265:P265"/>
    <mergeCell ref="Q265:S265"/>
    <mergeCell ref="T265:U265"/>
    <mergeCell ref="D262:G262"/>
    <mergeCell ref="H262:I262"/>
    <mergeCell ref="N262:P262"/>
    <mergeCell ref="Q262:S262"/>
    <mergeCell ref="T262:U262"/>
    <mergeCell ref="D263:G263"/>
    <mergeCell ref="H263:I263"/>
    <mergeCell ref="N263:P263"/>
    <mergeCell ref="Q263:S263"/>
    <mergeCell ref="T263:U263"/>
    <mergeCell ref="D260:G260"/>
    <mergeCell ref="H260:I260"/>
    <mergeCell ref="N260:P260"/>
    <mergeCell ref="Q260:S260"/>
    <mergeCell ref="T260:U260"/>
    <mergeCell ref="D261:G261"/>
    <mergeCell ref="H261:I261"/>
    <mergeCell ref="N261:P261"/>
    <mergeCell ref="Q261:S261"/>
    <mergeCell ref="T261:U261"/>
    <mergeCell ref="D258:G258"/>
    <mergeCell ref="H258:I258"/>
    <mergeCell ref="N258:P258"/>
    <mergeCell ref="Q258:S258"/>
    <mergeCell ref="T258:U258"/>
    <mergeCell ref="D259:G259"/>
    <mergeCell ref="H259:I259"/>
    <mergeCell ref="N259:P259"/>
    <mergeCell ref="Q259:S259"/>
    <mergeCell ref="T259:U259"/>
    <mergeCell ref="D256:G256"/>
    <mergeCell ref="H256:I256"/>
    <mergeCell ref="N256:P256"/>
    <mergeCell ref="Q256:S256"/>
    <mergeCell ref="T256:U256"/>
    <mergeCell ref="D257:G257"/>
    <mergeCell ref="H257:I257"/>
    <mergeCell ref="N257:P257"/>
    <mergeCell ref="Q257:S257"/>
    <mergeCell ref="T257:U257"/>
    <mergeCell ref="D254:G254"/>
    <mergeCell ref="H254:I254"/>
    <mergeCell ref="N254:P254"/>
    <mergeCell ref="Q254:S254"/>
    <mergeCell ref="T254:U254"/>
    <mergeCell ref="D255:G255"/>
    <mergeCell ref="H255:I255"/>
    <mergeCell ref="N255:P255"/>
    <mergeCell ref="Q255:S255"/>
    <mergeCell ref="T255:U255"/>
    <mergeCell ref="D252:G252"/>
    <mergeCell ref="H252:I252"/>
    <mergeCell ref="N252:P252"/>
    <mergeCell ref="Q252:S252"/>
    <mergeCell ref="T252:U252"/>
    <mergeCell ref="D253:G253"/>
    <mergeCell ref="H253:I253"/>
    <mergeCell ref="N253:P253"/>
    <mergeCell ref="Q253:S253"/>
    <mergeCell ref="T253:U253"/>
    <mergeCell ref="D250:G250"/>
    <mergeCell ref="H250:I250"/>
    <mergeCell ref="N250:P250"/>
    <mergeCell ref="Q250:S250"/>
    <mergeCell ref="T250:U250"/>
    <mergeCell ref="D251:G251"/>
    <mergeCell ref="H251:I251"/>
    <mergeCell ref="N251:P251"/>
    <mergeCell ref="Q251:S251"/>
    <mergeCell ref="T251:U251"/>
    <mergeCell ref="D248:G248"/>
    <mergeCell ref="H248:I248"/>
    <mergeCell ref="N248:P248"/>
    <mergeCell ref="Q248:S248"/>
    <mergeCell ref="T248:U248"/>
    <mergeCell ref="D249:G249"/>
    <mergeCell ref="H249:I249"/>
    <mergeCell ref="N249:P249"/>
    <mergeCell ref="Q249:S249"/>
    <mergeCell ref="T249:U249"/>
    <mergeCell ref="D246:G246"/>
    <mergeCell ref="H246:I246"/>
    <mergeCell ref="N246:P246"/>
    <mergeCell ref="Q246:S246"/>
    <mergeCell ref="T246:U246"/>
    <mergeCell ref="D247:G247"/>
    <mergeCell ref="H247:I247"/>
    <mergeCell ref="N247:P247"/>
    <mergeCell ref="Q247:S247"/>
    <mergeCell ref="T247:U247"/>
    <mergeCell ref="D244:G244"/>
    <mergeCell ref="H244:I244"/>
    <mergeCell ref="N244:P244"/>
    <mergeCell ref="Q244:S244"/>
    <mergeCell ref="T244:U244"/>
    <mergeCell ref="D245:G245"/>
    <mergeCell ref="H245:I245"/>
    <mergeCell ref="N245:P245"/>
    <mergeCell ref="Q245:S245"/>
    <mergeCell ref="T245:U245"/>
    <mergeCell ref="D242:G242"/>
    <mergeCell ref="H242:I242"/>
    <mergeCell ref="N242:P242"/>
    <mergeCell ref="Q242:S242"/>
    <mergeCell ref="T242:U242"/>
    <mergeCell ref="D243:G243"/>
    <mergeCell ref="H243:I243"/>
    <mergeCell ref="N243:P243"/>
    <mergeCell ref="Q243:S243"/>
    <mergeCell ref="T243:U243"/>
    <mergeCell ref="D240:G240"/>
    <mergeCell ref="H240:I240"/>
    <mergeCell ref="N240:P240"/>
    <mergeCell ref="Q240:S240"/>
    <mergeCell ref="T240:U240"/>
    <mergeCell ref="D241:G241"/>
    <mergeCell ref="H241:I241"/>
    <mergeCell ref="N241:P241"/>
    <mergeCell ref="Q241:S241"/>
    <mergeCell ref="T241:U241"/>
    <mergeCell ref="D238:G238"/>
    <mergeCell ref="H238:I238"/>
    <mergeCell ref="N238:P238"/>
    <mergeCell ref="Q238:S238"/>
    <mergeCell ref="T238:U238"/>
    <mergeCell ref="D239:G239"/>
    <mergeCell ref="H239:I239"/>
    <mergeCell ref="N239:P239"/>
    <mergeCell ref="Q239:S239"/>
    <mergeCell ref="T239:U239"/>
    <mergeCell ref="D236:G236"/>
    <mergeCell ref="H236:I236"/>
    <mergeCell ref="N236:P236"/>
    <mergeCell ref="Q236:S236"/>
    <mergeCell ref="T236:U236"/>
    <mergeCell ref="D237:G237"/>
    <mergeCell ref="H237:I237"/>
    <mergeCell ref="N237:P237"/>
    <mergeCell ref="Q237:S237"/>
    <mergeCell ref="T237:U237"/>
    <mergeCell ref="D234:G234"/>
    <mergeCell ref="H234:I234"/>
    <mergeCell ref="N234:P234"/>
    <mergeCell ref="Q234:S234"/>
    <mergeCell ref="T234:U234"/>
    <mergeCell ref="D235:G235"/>
    <mergeCell ref="H235:I235"/>
    <mergeCell ref="N235:P235"/>
    <mergeCell ref="Q235:S235"/>
    <mergeCell ref="T235:U235"/>
    <mergeCell ref="D232:G232"/>
    <mergeCell ref="H232:I232"/>
    <mergeCell ref="N232:P232"/>
    <mergeCell ref="Q232:S232"/>
    <mergeCell ref="T232:U232"/>
    <mergeCell ref="D233:G233"/>
    <mergeCell ref="H233:I233"/>
    <mergeCell ref="N233:P233"/>
    <mergeCell ref="Q233:S233"/>
    <mergeCell ref="T233:U233"/>
    <mergeCell ref="D230:G230"/>
    <mergeCell ref="H230:I230"/>
    <mergeCell ref="N230:P230"/>
    <mergeCell ref="Q230:S230"/>
    <mergeCell ref="T230:U230"/>
    <mergeCell ref="D231:G231"/>
    <mergeCell ref="H231:I231"/>
    <mergeCell ref="N231:P231"/>
    <mergeCell ref="Q231:S231"/>
    <mergeCell ref="T231:U231"/>
    <mergeCell ref="D228:G228"/>
    <mergeCell ref="H228:I228"/>
    <mergeCell ref="N228:P228"/>
    <mergeCell ref="Q228:S228"/>
    <mergeCell ref="T228:U228"/>
    <mergeCell ref="D229:G229"/>
    <mergeCell ref="H229:I229"/>
    <mergeCell ref="N229:P229"/>
    <mergeCell ref="Q229:S229"/>
    <mergeCell ref="T229:U229"/>
    <mergeCell ref="D226:G226"/>
    <mergeCell ref="H226:I226"/>
    <mergeCell ref="N226:P226"/>
    <mergeCell ref="Q226:S226"/>
    <mergeCell ref="T226:U226"/>
    <mergeCell ref="D227:G227"/>
    <mergeCell ref="H227:I227"/>
    <mergeCell ref="N227:P227"/>
    <mergeCell ref="Q227:S227"/>
    <mergeCell ref="T227:U227"/>
    <mergeCell ref="D224:G224"/>
    <mergeCell ref="H224:I224"/>
    <mergeCell ref="N224:P224"/>
    <mergeCell ref="Q224:S224"/>
    <mergeCell ref="T224:U224"/>
    <mergeCell ref="D225:G225"/>
    <mergeCell ref="H225:I225"/>
    <mergeCell ref="N225:P225"/>
    <mergeCell ref="Q225:S225"/>
    <mergeCell ref="T225:U225"/>
    <mergeCell ref="D222:G222"/>
    <mergeCell ref="H222:I222"/>
    <mergeCell ref="N222:P222"/>
    <mergeCell ref="Q222:S222"/>
    <mergeCell ref="T222:U222"/>
    <mergeCell ref="D223:G223"/>
    <mergeCell ref="H223:I223"/>
    <mergeCell ref="N223:P223"/>
    <mergeCell ref="Q223:S223"/>
    <mergeCell ref="T223:U223"/>
    <mergeCell ref="D220:G220"/>
    <mergeCell ref="H220:I220"/>
    <mergeCell ref="N220:P220"/>
    <mergeCell ref="Q220:S220"/>
    <mergeCell ref="T220:U220"/>
    <mergeCell ref="D221:G221"/>
    <mergeCell ref="H221:I221"/>
    <mergeCell ref="N221:P221"/>
    <mergeCell ref="Q221:S221"/>
    <mergeCell ref="T221:U221"/>
    <mergeCell ref="D218:G218"/>
    <mergeCell ref="H218:I218"/>
    <mergeCell ref="N218:P218"/>
    <mergeCell ref="Q218:S218"/>
    <mergeCell ref="T218:U218"/>
    <mergeCell ref="D219:G219"/>
    <mergeCell ref="H219:I219"/>
    <mergeCell ref="N219:P219"/>
    <mergeCell ref="Q219:S219"/>
    <mergeCell ref="T219:U219"/>
    <mergeCell ref="D216:G216"/>
    <mergeCell ref="H216:I216"/>
    <mergeCell ref="N216:P216"/>
    <mergeCell ref="Q216:S216"/>
    <mergeCell ref="T216:U216"/>
    <mergeCell ref="D217:G217"/>
    <mergeCell ref="H217:I217"/>
    <mergeCell ref="N217:P217"/>
    <mergeCell ref="Q217:S217"/>
    <mergeCell ref="T217:U217"/>
    <mergeCell ref="D214:G214"/>
    <mergeCell ref="H214:I214"/>
    <mergeCell ref="N214:P214"/>
    <mergeCell ref="Q214:S214"/>
    <mergeCell ref="T214:U214"/>
    <mergeCell ref="D215:G215"/>
    <mergeCell ref="H215:I215"/>
    <mergeCell ref="N215:P215"/>
    <mergeCell ref="Q215:S215"/>
    <mergeCell ref="T215:U215"/>
    <mergeCell ref="D212:G212"/>
    <mergeCell ref="H212:I212"/>
    <mergeCell ref="N212:P212"/>
    <mergeCell ref="Q212:S212"/>
    <mergeCell ref="T212:U212"/>
    <mergeCell ref="D213:G213"/>
    <mergeCell ref="H213:I213"/>
    <mergeCell ref="N213:P213"/>
    <mergeCell ref="Q213:S213"/>
    <mergeCell ref="T213:U213"/>
    <mergeCell ref="D210:G210"/>
    <mergeCell ref="H210:I210"/>
    <mergeCell ref="N210:P210"/>
    <mergeCell ref="Q210:S210"/>
    <mergeCell ref="T210:U210"/>
    <mergeCell ref="D211:G211"/>
    <mergeCell ref="H211:I211"/>
    <mergeCell ref="N211:P211"/>
    <mergeCell ref="Q211:S211"/>
    <mergeCell ref="T211:U211"/>
    <mergeCell ref="D208:G208"/>
    <mergeCell ref="H208:I208"/>
    <mergeCell ref="N208:P208"/>
    <mergeCell ref="Q208:S208"/>
    <mergeCell ref="T208:U208"/>
    <mergeCell ref="D209:G209"/>
    <mergeCell ref="H209:I209"/>
    <mergeCell ref="N209:P209"/>
    <mergeCell ref="Q209:S209"/>
    <mergeCell ref="T209:U209"/>
    <mergeCell ref="D206:G206"/>
    <mergeCell ref="H206:I206"/>
    <mergeCell ref="N206:P206"/>
    <mergeCell ref="Q206:S206"/>
    <mergeCell ref="T206:U206"/>
    <mergeCell ref="D207:G207"/>
    <mergeCell ref="H207:I207"/>
    <mergeCell ref="N207:P207"/>
    <mergeCell ref="Q207:S207"/>
    <mergeCell ref="T207:U207"/>
    <mergeCell ref="D204:G204"/>
    <mergeCell ref="H204:I204"/>
    <mergeCell ref="N204:P204"/>
    <mergeCell ref="Q204:S204"/>
    <mergeCell ref="T204:U204"/>
    <mergeCell ref="D205:G205"/>
    <mergeCell ref="H205:I205"/>
    <mergeCell ref="N205:P205"/>
    <mergeCell ref="Q205:S205"/>
    <mergeCell ref="T205:U205"/>
    <mergeCell ref="D202:G202"/>
    <mergeCell ref="H202:I202"/>
    <mergeCell ref="N202:P202"/>
    <mergeCell ref="Q202:S202"/>
    <mergeCell ref="T202:U202"/>
    <mergeCell ref="D203:G203"/>
    <mergeCell ref="H203:I203"/>
    <mergeCell ref="N203:P203"/>
    <mergeCell ref="Q203:S203"/>
    <mergeCell ref="T203:U203"/>
    <mergeCell ref="D200:G200"/>
    <mergeCell ref="H200:I200"/>
    <mergeCell ref="N200:P200"/>
    <mergeCell ref="Q200:S200"/>
    <mergeCell ref="T200:U200"/>
    <mergeCell ref="D201:G201"/>
    <mergeCell ref="H201:I201"/>
    <mergeCell ref="N201:P201"/>
    <mergeCell ref="Q201:S201"/>
    <mergeCell ref="T201:U201"/>
    <mergeCell ref="D198:G198"/>
    <mergeCell ref="H198:I198"/>
    <mergeCell ref="N198:P198"/>
    <mergeCell ref="Q198:S198"/>
    <mergeCell ref="T198:U198"/>
    <mergeCell ref="D199:G199"/>
    <mergeCell ref="H199:I199"/>
    <mergeCell ref="N199:P199"/>
    <mergeCell ref="Q199:S199"/>
    <mergeCell ref="T199:U199"/>
    <mergeCell ref="D196:G196"/>
    <mergeCell ref="H196:I196"/>
    <mergeCell ref="N196:P196"/>
    <mergeCell ref="Q196:S196"/>
    <mergeCell ref="T196:U196"/>
    <mergeCell ref="D197:G197"/>
    <mergeCell ref="H197:I197"/>
    <mergeCell ref="N197:P197"/>
    <mergeCell ref="Q197:S197"/>
    <mergeCell ref="T197:U197"/>
    <mergeCell ref="D194:G194"/>
    <mergeCell ref="H194:I194"/>
    <mergeCell ref="N194:P194"/>
    <mergeCell ref="Q194:S194"/>
    <mergeCell ref="T194:U194"/>
    <mergeCell ref="D195:G195"/>
    <mergeCell ref="H195:I195"/>
    <mergeCell ref="N195:P195"/>
    <mergeCell ref="Q195:S195"/>
    <mergeCell ref="T195:U195"/>
    <mergeCell ref="D192:G192"/>
    <mergeCell ref="H192:I192"/>
    <mergeCell ref="N192:P192"/>
    <mergeCell ref="Q192:S192"/>
    <mergeCell ref="T192:U192"/>
    <mergeCell ref="D193:G193"/>
    <mergeCell ref="H193:I193"/>
    <mergeCell ref="N193:P193"/>
    <mergeCell ref="Q193:S193"/>
    <mergeCell ref="T193:U193"/>
    <mergeCell ref="D190:G190"/>
    <mergeCell ref="H190:I190"/>
    <mergeCell ref="N190:P190"/>
    <mergeCell ref="Q190:S190"/>
    <mergeCell ref="T190:U190"/>
    <mergeCell ref="D191:G191"/>
    <mergeCell ref="H191:I191"/>
    <mergeCell ref="N191:P191"/>
    <mergeCell ref="Q191:S191"/>
    <mergeCell ref="T191:U191"/>
    <mergeCell ref="D188:G188"/>
    <mergeCell ref="H188:I188"/>
    <mergeCell ref="N188:P188"/>
    <mergeCell ref="Q188:S188"/>
    <mergeCell ref="T188:U188"/>
    <mergeCell ref="D189:G189"/>
    <mergeCell ref="H189:I189"/>
    <mergeCell ref="N189:P189"/>
    <mergeCell ref="Q189:S189"/>
    <mergeCell ref="T189:U189"/>
    <mergeCell ref="D186:G186"/>
    <mergeCell ref="H186:I186"/>
    <mergeCell ref="N186:P186"/>
    <mergeCell ref="Q186:S186"/>
    <mergeCell ref="T186:U186"/>
    <mergeCell ref="D187:G187"/>
    <mergeCell ref="H187:I187"/>
    <mergeCell ref="N187:P187"/>
    <mergeCell ref="Q187:S187"/>
    <mergeCell ref="T187:U187"/>
    <mergeCell ref="D184:G184"/>
    <mergeCell ref="H184:I184"/>
    <mergeCell ref="N184:P184"/>
    <mergeCell ref="Q184:S184"/>
    <mergeCell ref="T184:U184"/>
    <mergeCell ref="D185:G185"/>
    <mergeCell ref="H185:I185"/>
    <mergeCell ref="N185:P185"/>
    <mergeCell ref="Q185:S185"/>
    <mergeCell ref="T185:U185"/>
    <mergeCell ref="D182:G182"/>
    <mergeCell ref="H182:I182"/>
    <mergeCell ref="N182:P182"/>
    <mergeCell ref="Q182:S182"/>
    <mergeCell ref="T182:U182"/>
    <mergeCell ref="D183:G183"/>
    <mergeCell ref="H183:I183"/>
    <mergeCell ref="N183:P183"/>
    <mergeCell ref="Q183:S183"/>
    <mergeCell ref="T183:U183"/>
    <mergeCell ref="D180:G180"/>
    <mergeCell ref="H180:I180"/>
    <mergeCell ref="N180:P180"/>
    <mergeCell ref="Q180:S180"/>
    <mergeCell ref="T180:U180"/>
    <mergeCell ref="D181:G181"/>
    <mergeCell ref="H181:I181"/>
    <mergeCell ref="N181:P181"/>
    <mergeCell ref="Q181:S181"/>
    <mergeCell ref="T181:U181"/>
    <mergeCell ref="D178:G178"/>
    <mergeCell ref="H178:I178"/>
    <mergeCell ref="N178:P178"/>
    <mergeCell ref="Q178:S178"/>
    <mergeCell ref="T178:U178"/>
    <mergeCell ref="D179:G179"/>
    <mergeCell ref="H179:I179"/>
    <mergeCell ref="N179:P179"/>
    <mergeCell ref="Q179:S179"/>
    <mergeCell ref="T179:U179"/>
    <mergeCell ref="D176:G176"/>
    <mergeCell ref="H176:I176"/>
    <mergeCell ref="N176:P176"/>
    <mergeCell ref="Q176:S176"/>
    <mergeCell ref="T176:U176"/>
    <mergeCell ref="D177:G177"/>
    <mergeCell ref="H177:I177"/>
    <mergeCell ref="N177:P177"/>
    <mergeCell ref="Q177:S177"/>
    <mergeCell ref="T177:U177"/>
    <mergeCell ref="D174:G174"/>
    <mergeCell ref="H174:I174"/>
    <mergeCell ref="N174:P174"/>
    <mergeCell ref="Q174:S174"/>
    <mergeCell ref="T174:U174"/>
    <mergeCell ref="D175:G175"/>
    <mergeCell ref="H175:I175"/>
    <mergeCell ref="N175:P175"/>
    <mergeCell ref="Q175:S175"/>
    <mergeCell ref="T175:U175"/>
    <mergeCell ref="D172:G172"/>
    <mergeCell ref="H172:I172"/>
    <mergeCell ref="N172:P172"/>
    <mergeCell ref="Q172:S172"/>
    <mergeCell ref="T172:U172"/>
    <mergeCell ref="D173:G173"/>
    <mergeCell ref="H173:I173"/>
    <mergeCell ref="N173:P173"/>
    <mergeCell ref="Q173:S173"/>
    <mergeCell ref="T173:U173"/>
    <mergeCell ref="D170:G170"/>
    <mergeCell ref="H170:I170"/>
    <mergeCell ref="N170:P170"/>
    <mergeCell ref="Q170:S170"/>
    <mergeCell ref="T170:U170"/>
    <mergeCell ref="D171:G171"/>
    <mergeCell ref="H171:I171"/>
    <mergeCell ref="N171:P171"/>
    <mergeCell ref="Q171:S171"/>
    <mergeCell ref="T171:U171"/>
    <mergeCell ref="D168:G168"/>
    <mergeCell ref="H168:I168"/>
    <mergeCell ref="N168:P168"/>
    <mergeCell ref="Q168:S168"/>
    <mergeCell ref="T168:U168"/>
    <mergeCell ref="D169:G169"/>
    <mergeCell ref="H169:I169"/>
    <mergeCell ref="N169:P169"/>
    <mergeCell ref="Q169:S169"/>
    <mergeCell ref="T169:U169"/>
    <mergeCell ref="D166:G166"/>
    <mergeCell ref="H166:I166"/>
    <mergeCell ref="N166:P166"/>
    <mergeCell ref="Q166:S166"/>
    <mergeCell ref="T166:U166"/>
    <mergeCell ref="D167:G167"/>
    <mergeCell ref="H167:I167"/>
    <mergeCell ref="N167:P167"/>
    <mergeCell ref="Q167:S167"/>
    <mergeCell ref="T167:U167"/>
    <mergeCell ref="D164:G164"/>
    <mergeCell ref="H164:I164"/>
    <mergeCell ref="N164:P164"/>
    <mergeCell ref="Q164:S164"/>
    <mergeCell ref="T164:U164"/>
    <mergeCell ref="D165:G165"/>
    <mergeCell ref="H165:I165"/>
    <mergeCell ref="N165:P165"/>
    <mergeCell ref="Q165:S165"/>
    <mergeCell ref="T165:U165"/>
    <mergeCell ref="D162:G162"/>
    <mergeCell ref="H162:I162"/>
    <mergeCell ref="N162:P162"/>
    <mergeCell ref="Q162:S162"/>
    <mergeCell ref="T162:U162"/>
    <mergeCell ref="D163:G163"/>
    <mergeCell ref="H163:I163"/>
    <mergeCell ref="N163:P163"/>
    <mergeCell ref="Q163:S163"/>
    <mergeCell ref="T163:U163"/>
    <mergeCell ref="D160:G160"/>
    <mergeCell ref="H160:I160"/>
    <mergeCell ref="N160:P160"/>
    <mergeCell ref="Q160:S160"/>
    <mergeCell ref="T160:U160"/>
    <mergeCell ref="D161:G161"/>
    <mergeCell ref="H161:I161"/>
    <mergeCell ref="N161:P161"/>
    <mergeCell ref="Q161:S161"/>
    <mergeCell ref="T161:U161"/>
    <mergeCell ref="D158:G158"/>
    <mergeCell ref="H158:I158"/>
    <mergeCell ref="N158:P158"/>
    <mergeCell ref="Q158:S158"/>
    <mergeCell ref="T158:U158"/>
    <mergeCell ref="D159:G159"/>
    <mergeCell ref="H159:I159"/>
    <mergeCell ref="N159:P159"/>
    <mergeCell ref="Q159:S159"/>
    <mergeCell ref="T159:U159"/>
    <mergeCell ref="D156:G156"/>
    <mergeCell ref="H156:I156"/>
    <mergeCell ref="N156:P156"/>
    <mergeCell ref="Q156:S156"/>
    <mergeCell ref="T156:U156"/>
    <mergeCell ref="D157:G157"/>
    <mergeCell ref="H157:I157"/>
    <mergeCell ref="N157:P157"/>
    <mergeCell ref="Q157:S157"/>
    <mergeCell ref="T157:U157"/>
    <mergeCell ref="D154:G154"/>
    <mergeCell ref="H154:I154"/>
    <mergeCell ref="N154:P154"/>
    <mergeCell ref="Q154:S154"/>
    <mergeCell ref="T154:U154"/>
    <mergeCell ref="D155:G155"/>
    <mergeCell ref="H155:I155"/>
    <mergeCell ref="N155:P155"/>
    <mergeCell ref="Q155:S155"/>
    <mergeCell ref="T155:U155"/>
    <mergeCell ref="D152:G152"/>
    <mergeCell ref="H152:I152"/>
    <mergeCell ref="N152:P152"/>
    <mergeCell ref="Q152:S152"/>
    <mergeCell ref="T152:U152"/>
    <mergeCell ref="D153:G153"/>
    <mergeCell ref="H153:I153"/>
    <mergeCell ref="N153:P153"/>
    <mergeCell ref="Q153:S153"/>
    <mergeCell ref="T153:U153"/>
    <mergeCell ref="D150:G150"/>
    <mergeCell ref="H150:I150"/>
    <mergeCell ref="N150:P150"/>
    <mergeCell ref="Q150:S150"/>
    <mergeCell ref="T150:U150"/>
    <mergeCell ref="D151:G151"/>
    <mergeCell ref="H151:I151"/>
    <mergeCell ref="N151:P151"/>
    <mergeCell ref="Q151:S151"/>
    <mergeCell ref="T151:U151"/>
    <mergeCell ref="D148:G148"/>
    <mergeCell ref="H148:I148"/>
    <mergeCell ref="N148:P148"/>
    <mergeCell ref="Q148:S148"/>
    <mergeCell ref="T148:U148"/>
    <mergeCell ref="D149:G149"/>
    <mergeCell ref="H149:I149"/>
    <mergeCell ref="N149:P149"/>
    <mergeCell ref="Q149:S149"/>
    <mergeCell ref="T149:U149"/>
    <mergeCell ref="D146:G146"/>
    <mergeCell ref="H146:I146"/>
    <mergeCell ref="N146:P146"/>
    <mergeCell ref="Q146:S146"/>
    <mergeCell ref="T146:U146"/>
    <mergeCell ref="D147:G147"/>
    <mergeCell ref="H147:I147"/>
    <mergeCell ref="N147:P147"/>
    <mergeCell ref="Q147:S147"/>
    <mergeCell ref="T147:U147"/>
    <mergeCell ref="D144:G144"/>
    <mergeCell ref="H144:I144"/>
    <mergeCell ref="N144:P144"/>
    <mergeCell ref="Q144:S144"/>
    <mergeCell ref="T144:U144"/>
    <mergeCell ref="D145:G145"/>
    <mergeCell ref="H145:I145"/>
    <mergeCell ref="N145:P145"/>
    <mergeCell ref="Q145:S145"/>
    <mergeCell ref="T145:U145"/>
    <mergeCell ref="D142:G142"/>
    <mergeCell ref="H142:I142"/>
    <mergeCell ref="N142:P142"/>
    <mergeCell ref="Q142:S142"/>
    <mergeCell ref="T142:U142"/>
    <mergeCell ref="D143:G143"/>
    <mergeCell ref="H143:I143"/>
    <mergeCell ref="N143:P143"/>
    <mergeCell ref="Q143:S143"/>
    <mergeCell ref="T143:U143"/>
    <mergeCell ref="D140:G140"/>
    <mergeCell ref="H140:I140"/>
    <mergeCell ref="N140:P140"/>
    <mergeCell ref="Q140:S140"/>
    <mergeCell ref="T140:U140"/>
    <mergeCell ref="D141:G141"/>
    <mergeCell ref="H141:I141"/>
    <mergeCell ref="N141:P141"/>
    <mergeCell ref="Q141:S141"/>
    <mergeCell ref="T141:U141"/>
    <mergeCell ref="D138:G138"/>
    <mergeCell ref="H138:I138"/>
    <mergeCell ref="N138:P138"/>
    <mergeCell ref="Q138:S138"/>
    <mergeCell ref="T138:U138"/>
    <mergeCell ref="D139:G139"/>
    <mergeCell ref="H139:I139"/>
    <mergeCell ref="N139:P139"/>
    <mergeCell ref="Q139:S139"/>
    <mergeCell ref="T139:U139"/>
    <mergeCell ref="D136:G136"/>
    <mergeCell ref="H136:I136"/>
    <mergeCell ref="N136:P136"/>
    <mergeCell ref="Q136:S136"/>
    <mergeCell ref="T136:U136"/>
    <mergeCell ref="D137:G137"/>
    <mergeCell ref="H137:I137"/>
    <mergeCell ref="N137:P137"/>
    <mergeCell ref="Q137:S137"/>
    <mergeCell ref="T137:U137"/>
    <mergeCell ref="D134:G134"/>
    <mergeCell ref="H134:I134"/>
    <mergeCell ref="N134:P134"/>
    <mergeCell ref="Q134:S134"/>
    <mergeCell ref="T134:U134"/>
    <mergeCell ref="D135:G135"/>
    <mergeCell ref="H135:I135"/>
    <mergeCell ref="N135:P135"/>
    <mergeCell ref="Q135:S135"/>
    <mergeCell ref="T135:U135"/>
    <mergeCell ref="D132:G132"/>
    <mergeCell ref="H132:I132"/>
    <mergeCell ref="N132:P132"/>
    <mergeCell ref="Q132:S132"/>
    <mergeCell ref="T132:U132"/>
    <mergeCell ref="D133:G133"/>
    <mergeCell ref="H133:I133"/>
    <mergeCell ref="N133:P133"/>
    <mergeCell ref="Q133:S133"/>
    <mergeCell ref="T133:U133"/>
    <mergeCell ref="D130:G130"/>
    <mergeCell ref="H130:I130"/>
    <mergeCell ref="N130:P130"/>
    <mergeCell ref="Q130:S130"/>
    <mergeCell ref="T130:U130"/>
    <mergeCell ref="D131:G131"/>
    <mergeCell ref="H131:I131"/>
    <mergeCell ref="N131:P131"/>
    <mergeCell ref="Q131:S131"/>
    <mergeCell ref="T131:U131"/>
    <mergeCell ref="D128:G128"/>
    <mergeCell ref="H128:I128"/>
    <mergeCell ref="N128:P128"/>
    <mergeCell ref="Q128:S128"/>
    <mergeCell ref="T128:U128"/>
    <mergeCell ref="D129:G129"/>
    <mergeCell ref="H129:I129"/>
    <mergeCell ref="N129:P129"/>
    <mergeCell ref="Q129:S129"/>
    <mergeCell ref="T129:U129"/>
    <mergeCell ref="D126:G126"/>
    <mergeCell ref="H126:I126"/>
    <mergeCell ref="N126:P126"/>
    <mergeCell ref="Q126:S126"/>
    <mergeCell ref="T126:U126"/>
    <mergeCell ref="D127:G127"/>
    <mergeCell ref="H127:I127"/>
    <mergeCell ref="N127:P127"/>
    <mergeCell ref="Q127:S127"/>
    <mergeCell ref="T127:U127"/>
    <mergeCell ref="D124:G124"/>
    <mergeCell ref="H124:I124"/>
    <mergeCell ref="N124:P124"/>
    <mergeCell ref="Q124:S124"/>
    <mergeCell ref="T124:U124"/>
    <mergeCell ref="D125:G125"/>
    <mergeCell ref="H125:I125"/>
    <mergeCell ref="N125:P125"/>
    <mergeCell ref="Q125:S125"/>
    <mergeCell ref="T125:U125"/>
    <mergeCell ref="D122:G122"/>
    <mergeCell ref="H122:I122"/>
    <mergeCell ref="N122:P122"/>
    <mergeCell ref="Q122:S122"/>
    <mergeCell ref="T122:U122"/>
    <mergeCell ref="D123:G123"/>
    <mergeCell ref="H123:I123"/>
    <mergeCell ref="N123:P123"/>
    <mergeCell ref="Q123:S123"/>
    <mergeCell ref="T123:U123"/>
    <mergeCell ref="D120:G120"/>
    <mergeCell ref="H120:I120"/>
    <mergeCell ref="N120:P120"/>
    <mergeCell ref="Q120:S120"/>
    <mergeCell ref="T120:U120"/>
    <mergeCell ref="D121:G121"/>
    <mergeCell ref="H121:I121"/>
    <mergeCell ref="N121:P121"/>
    <mergeCell ref="Q121:S121"/>
    <mergeCell ref="T121:U121"/>
    <mergeCell ref="D118:G118"/>
    <mergeCell ref="H118:I118"/>
    <mergeCell ref="N118:P118"/>
    <mergeCell ref="Q118:S118"/>
    <mergeCell ref="T118:U118"/>
    <mergeCell ref="D119:G119"/>
    <mergeCell ref="H119:I119"/>
    <mergeCell ref="N119:P119"/>
    <mergeCell ref="Q119:S119"/>
    <mergeCell ref="T119:U119"/>
    <mergeCell ref="D116:G116"/>
    <mergeCell ref="H116:I116"/>
    <mergeCell ref="N116:P116"/>
    <mergeCell ref="Q116:S116"/>
    <mergeCell ref="T116:U116"/>
    <mergeCell ref="D117:G117"/>
    <mergeCell ref="H117:I117"/>
    <mergeCell ref="N117:P117"/>
    <mergeCell ref="Q117:S117"/>
    <mergeCell ref="T117:U117"/>
    <mergeCell ref="D114:G114"/>
    <mergeCell ref="H114:I114"/>
    <mergeCell ref="N114:P114"/>
    <mergeCell ref="Q114:S114"/>
    <mergeCell ref="T114:U114"/>
    <mergeCell ref="D115:G115"/>
    <mergeCell ref="H115:I115"/>
    <mergeCell ref="N115:P115"/>
    <mergeCell ref="Q115:S115"/>
    <mergeCell ref="T115:U115"/>
    <mergeCell ref="D112:G112"/>
    <mergeCell ref="H112:I112"/>
    <mergeCell ref="N112:P112"/>
    <mergeCell ref="Q112:S112"/>
    <mergeCell ref="T112:U112"/>
    <mergeCell ref="D113:G113"/>
    <mergeCell ref="H113:I113"/>
    <mergeCell ref="N113:P113"/>
    <mergeCell ref="Q113:S113"/>
    <mergeCell ref="T113:U113"/>
    <mergeCell ref="D110:G110"/>
    <mergeCell ref="H110:I110"/>
    <mergeCell ref="N110:P110"/>
    <mergeCell ref="Q110:S110"/>
    <mergeCell ref="T110:U110"/>
    <mergeCell ref="D111:G111"/>
    <mergeCell ref="H111:I111"/>
    <mergeCell ref="N111:P111"/>
    <mergeCell ref="Q111:S111"/>
    <mergeCell ref="T111:U111"/>
    <mergeCell ref="D108:G108"/>
    <mergeCell ref="H108:I108"/>
    <mergeCell ref="N108:P108"/>
    <mergeCell ref="Q108:S108"/>
    <mergeCell ref="T108:U108"/>
    <mergeCell ref="D109:G109"/>
    <mergeCell ref="H109:I109"/>
    <mergeCell ref="N109:P109"/>
    <mergeCell ref="Q109:S109"/>
    <mergeCell ref="T109:U109"/>
    <mergeCell ref="D106:G106"/>
    <mergeCell ref="H106:I106"/>
    <mergeCell ref="N106:P106"/>
    <mergeCell ref="Q106:S106"/>
    <mergeCell ref="T106:U106"/>
    <mergeCell ref="D107:G107"/>
    <mergeCell ref="H107:I107"/>
    <mergeCell ref="N107:P107"/>
    <mergeCell ref="Q107:S107"/>
    <mergeCell ref="T107:U107"/>
    <mergeCell ref="D104:G104"/>
    <mergeCell ref="H104:I104"/>
    <mergeCell ref="N104:P104"/>
    <mergeCell ref="Q104:S104"/>
    <mergeCell ref="T104:U104"/>
    <mergeCell ref="D105:G105"/>
    <mergeCell ref="H105:I105"/>
    <mergeCell ref="N105:P105"/>
    <mergeCell ref="Q105:S105"/>
    <mergeCell ref="T105:U105"/>
    <mergeCell ref="D102:G102"/>
    <mergeCell ref="H102:I102"/>
    <mergeCell ref="N102:P102"/>
    <mergeCell ref="Q102:S102"/>
    <mergeCell ref="T102:U102"/>
    <mergeCell ref="D103:G103"/>
    <mergeCell ref="H103:I103"/>
    <mergeCell ref="N103:P103"/>
    <mergeCell ref="Q103:S103"/>
    <mergeCell ref="T103:U103"/>
    <mergeCell ref="D100:G100"/>
    <mergeCell ref="H100:I100"/>
    <mergeCell ref="N100:P100"/>
    <mergeCell ref="Q100:S100"/>
    <mergeCell ref="T100:U100"/>
    <mergeCell ref="D101:G101"/>
    <mergeCell ref="H101:I101"/>
    <mergeCell ref="N101:P101"/>
    <mergeCell ref="Q101:S101"/>
    <mergeCell ref="T101:U101"/>
    <mergeCell ref="D98:G98"/>
    <mergeCell ref="H98:I98"/>
    <mergeCell ref="N98:P98"/>
    <mergeCell ref="Q98:S98"/>
    <mergeCell ref="T98:U98"/>
    <mergeCell ref="D99:G99"/>
    <mergeCell ref="H99:I99"/>
    <mergeCell ref="N99:P99"/>
    <mergeCell ref="Q99:S99"/>
    <mergeCell ref="T99:U99"/>
    <mergeCell ref="D96:G96"/>
    <mergeCell ref="H96:I96"/>
    <mergeCell ref="N96:P96"/>
    <mergeCell ref="Q96:S96"/>
    <mergeCell ref="T96:U96"/>
    <mergeCell ref="D97:G97"/>
    <mergeCell ref="H97:I97"/>
    <mergeCell ref="N97:P97"/>
    <mergeCell ref="Q97:S97"/>
    <mergeCell ref="T97:U97"/>
    <mergeCell ref="D94:G94"/>
    <mergeCell ref="H94:I94"/>
    <mergeCell ref="N94:P94"/>
    <mergeCell ref="Q94:S94"/>
    <mergeCell ref="T94:U94"/>
    <mergeCell ref="D95:G95"/>
    <mergeCell ref="H95:I95"/>
    <mergeCell ref="N95:P95"/>
    <mergeCell ref="Q95:S95"/>
    <mergeCell ref="T95:U95"/>
    <mergeCell ref="D92:G92"/>
    <mergeCell ref="H92:I92"/>
    <mergeCell ref="N92:P92"/>
    <mergeCell ref="Q92:S92"/>
    <mergeCell ref="T92:U92"/>
    <mergeCell ref="D93:G93"/>
    <mergeCell ref="H93:I93"/>
    <mergeCell ref="N93:P93"/>
    <mergeCell ref="Q93:S93"/>
    <mergeCell ref="T93:U93"/>
    <mergeCell ref="D90:G90"/>
    <mergeCell ref="H90:I90"/>
    <mergeCell ref="N90:P90"/>
    <mergeCell ref="Q90:S90"/>
    <mergeCell ref="T90:U90"/>
    <mergeCell ref="D91:G91"/>
    <mergeCell ref="H91:I91"/>
    <mergeCell ref="N91:P91"/>
    <mergeCell ref="Q91:S91"/>
    <mergeCell ref="T91:U91"/>
    <mergeCell ref="D88:G88"/>
    <mergeCell ref="H88:I88"/>
    <mergeCell ref="N88:P88"/>
    <mergeCell ref="Q88:S88"/>
    <mergeCell ref="T88:U88"/>
    <mergeCell ref="D89:G89"/>
    <mergeCell ref="H89:I89"/>
    <mergeCell ref="N89:P89"/>
    <mergeCell ref="Q89:S89"/>
    <mergeCell ref="T89:U89"/>
    <mergeCell ref="D86:G86"/>
    <mergeCell ref="H86:I86"/>
    <mergeCell ref="N86:P86"/>
    <mergeCell ref="Q86:S86"/>
    <mergeCell ref="T86:U86"/>
    <mergeCell ref="D87:G87"/>
    <mergeCell ref="H87:I87"/>
    <mergeCell ref="N87:P87"/>
    <mergeCell ref="Q87:S87"/>
    <mergeCell ref="T87:U87"/>
    <mergeCell ref="D84:G84"/>
    <mergeCell ref="H84:I84"/>
    <mergeCell ref="N84:P84"/>
    <mergeCell ref="Q84:S84"/>
    <mergeCell ref="T84:U84"/>
    <mergeCell ref="D85:G85"/>
    <mergeCell ref="H85:I85"/>
    <mergeCell ref="N85:P85"/>
    <mergeCell ref="Q85:S85"/>
    <mergeCell ref="T85:U85"/>
    <mergeCell ref="D82:G82"/>
    <mergeCell ref="H82:I82"/>
    <mergeCell ref="N82:P82"/>
    <mergeCell ref="Q82:S82"/>
    <mergeCell ref="T82:U82"/>
    <mergeCell ref="D83:G83"/>
    <mergeCell ref="H83:I83"/>
    <mergeCell ref="N83:P83"/>
    <mergeCell ref="Q83:S83"/>
    <mergeCell ref="T83:U83"/>
    <mergeCell ref="D80:G80"/>
    <mergeCell ref="H80:I80"/>
    <mergeCell ref="N80:P80"/>
    <mergeCell ref="Q80:S80"/>
    <mergeCell ref="T80:U80"/>
    <mergeCell ref="D81:G81"/>
    <mergeCell ref="H81:I81"/>
    <mergeCell ref="N81:P81"/>
    <mergeCell ref="Q81:S81"/>
    <mergeCell ref="T81:U81"/>
    <mergeCell ref="D78:G78"/>
    <mergeCell ref="H78:I78"/>
    <mergeCell ref="N78:P78"/>
    <mergeCell ref="Q78:S78"/>
    <mergeCell ref="T78:U78"/>
    <mergeCell ref="D79:G79"/>
    <mergeCell ref="H79:I79"/>
    <mergeCell ref="N79:P79"/>
    <mergeCell ref="Q79:S79"/>
    <mergeCell ref="T79:U79"/>
    <mergeCell ref="D76:G76"/>
    <mergeCell ref="H76:I76"/>
    <mergeCell ref="N76:P76"/>
    <mergeCell ref="Q76:S76"/>
    <mergeCell ref="T76:U76"/>
    <mergeCell ref="D77:G77"/>
    <mergeCell ref="H77:I77"/>
    <mergeCell ref="N77:P77"/>
    <mergeCell ref="Q77:S77"/>
    <mergeCell ref="T77:U77"/>
    <mergeCell ref="D74:G74"/>
    <mergeCell ref="H74:I74"/>
    <mergeCell ref="N74:P74"/>
    <mergeCell ref="Q74:S74"/>
    <mergeCell ref="T74:U74"/>
    <mergeCell ref="D75:G75"/>
    <mergeCell ref="H75:I75"/>
    <mergeCell ref="N75:P75"/>
    <mergeCell ref="Q75:S75"/>
    <mergeCell ref="T75:U75"/>
    <mergeCell ref="D72:G72"/>
    <mergeCell ref="H72:I72"/>
    <mergeCell ref="N72:P72"/>
    <mergeCell ref="Q72:S72"/>
    <mergeCell ref="T72:U72"/>
    <mergeCell ref="D73:G73"/>
    <mergeCell ref="H73:I73"/>
    <mergeCell ref="N73:P73"/>
    <mergeCell ref="Q73:S73"/>
    <mergeCell ref="T73:U73"/>
    <mergeCell ref="D70:G70"/>
    <mergeCell ref="H70:I70"/>
    <mergeCell ref="N70:P70"/>
    <mergeCell ref="Q70:S70"/>
    <mergeCell ref="T70:U70"/>
    <mergeCell ref="D71:G71"/>
    <mergeCell ref="H71:I71"/>
    <mergeCell ref="N71:P71"/>
    <mergeCell ref="Q71:S71"/>
    <mergeCell ref="T71:U71"/>
    <mergeCell ref="D68:G68"/>
    <mergeCell ref="H68:I68"/>
    <mergeCell ref="N68:P68"/>
    <mergeCell ref="Q68:S68"/>
    <mergeCell ref="T68:U68"/>
    <mergeCell ref="D69:G69"/>
    <mergeCell ref="H69:I69"/>
    <mergeCell ref="N69:P69"/>
    <mergeCell ref="Q69:S69"/>
    <mergeCell ref="T69:U69"/>
    <mergeCell ref="D66:G66"/>
    <mergeCell ref="H66:I66"/>
    <mergeCell ref="N66:P66"/>
    <mergeCell ref="Q66:S66"/>
    <mergeCell ref="T66:U66"/>
    <mergeCell ref="D67:G67"/>
    <mergeCell ref="H67:I67"/>
    <mergeCell ref="N67:P67"/>
    <mergeCell ref="Q67:S67"/>
    <mergeCell ref="T67:U67"/>
    <mergeCell ref="D64:G64"/>
    <mergeCell ref="H64:I64"/>
    <mergeCell ref="N64:P64"/>
    <mergeCell ref="Q64:S64"/>
    <mergeCell ref="T64:U64"/>
    <mergeCell ref="D65:G65"/>
    <mergeCell ref="H65:I65"/>
    <mergeCell ref="N65:P65"/>
    <mergeCell ref="Q65:S65"/>
    <mergeCell ref="T65:U65"/>
    <mergeCell ref="D62:G62"/>
    <mergeCell ref="H62:I62"/>
    <mergeCell ref="N62:P62"/>
    <mergeCell ref="Q62:S62"/>
    <mergeCell ref="T62:U62"/>
    <mergeCell ref="D63:G63"/>
    <mergeCell ref="H63:I63"/>
    <mergeCell ref="N63:P63"/>
    <mergeCell ref="Q63:S63"/>
    <mergeCell ref="T63:U63"/>
    <mergeCell ref="D60:G60"/>
    <mergeCell ref="H60:I60"/>
    <mergeCell ref="N60:P60"/>
    <mergeCell ref="Q60:S60"/>
    <mergeCell ref="T60:U60"/>
    <mergeCell ref="D61:G61"/>
    <mergeCell ref="H61:I61"/>
    <mergeCell ref="N61:P61"/>
    <mergeCell ref="Q61:S61"/>
    <mergeCell ref="T61:U61"/>
    <mergeCell ref="D58:G58"/>
    <mergeCell ref="H58:I58"/>
    <mergeCell ref="N58:P58"/>
    <mergeCell ref="Q58:S58"/>
    <mergeCell ref="T58:U58"/>
    <mergeCell ref="D59:G59"/>
    <mergeCell ref="H59:I59"/>
    <mergeCell ref="N59:P59"/>
    <mergeCell ref="Q59:S59"/>
    <mergeCell ref="T59:U59"/>
    <mergeCell ref="D56:G56"/>
    <mergeCell ref="H56:I56"/>
    <mergeCell ref="N56:P56"/>
    <mergeCell ref="Q56:S56"/>
    <mergeCell ref="T56:U56"/>
    <mergeCell ref="D57:G57"/>
    <mergeCell ref="H57:I57"/>
    <mergeCell ref="N57:P57"/>
    <mergeCell ref="Q57:S57"/>
    <mergeCell ref="T57:U57"/>
    <mergeCell ref="D54:G54"/>
    <mergeCell ref="H54:I54"/>
    <mergeCell ref="N54:P54"/>
    <mergeCell ref="Q54:S54"/>
    <mergeCell ref="T54:U54"/>
    <mergeCell ref="D55:G55"/>
    <mergeCell ref="H55:I55"/>
    <mergeCell ref="N55:P55"/>
    <mergeCell ref="Q55:S55"/>
    <mergeCell ref="T55:U55"/>
    <mergeCell ref="D52:G52"/>
    <mergeCell ref="H52:I52"/>
    <mergeCell ref="N52:P52"/>
    <mergeCell ref="Q52:S52"/>
    <mergeCell ref="T52:U52"/>
    <mergeCell ref="D53:G53"/>
    <mergeCell ref="H53:I53"/>
    <mergeCell ref="N53:P53"/>
    <mergeCell ref="Q53:S53"/>
    <mergeCell ref="T53:U53"/>
    <mergeCell ref="D50:G50"/>
    <mergeCell ref="H50:I50"/>
    <mergeCell ref="N50:P50"/>
    <mergeCell ref="Q50:S50"/>
    <mergeCell ref="T50:U50"/>
    <mergeCell ref="D51:G51"/>
    <mergeCell ref="H51:I51"/>
    <mergeCell ref="N51:P51"/>
    <mergeCell ref="Q51:S51"/>
    <mergeCell ref="T51:U51"/>
    <mergeCell ref="D48:G48"/>
    <mergeCell ref="H48:I48"/>
    <mergeCell ref="N48:P48"/>
    <mergeCell ref="Q48:S48"/>
    <mergeCell ref="T48:U48"/>
    <mergeCell ref="D49:G49"/>
    <mergeCell ref="H49:I49"/>
    <mergeCell ref="N49:P49"/>
    <mergeCell ref="Q49:S49"/>
    <mergeCell ref="T49:U49"/>
    <mergeCell ref="D46:G46"/>
    <mergeCell ref="H46:I46"/>
    <mergeCell ref="N46:P46"/>
    <mergeCell ref="Q46:S46"/>
    <mergeCell ref="T46:U46"/>
    <mergeCell ref="D47:G47"/>
    <mergeCell ref="H47:I47"/>
    <mergeCell ref="N47:P47"/>
    <mergeCell ref="Q47:S47"/>
    <mergeCell ref="T47:U47"/>
    <mergeCell ref="D44:G44"/>
    <mergeCell ref="H44:I44"/>
    <mergeCell ref="N44:P44"/>
    <mergeCell ref="Q44:S44"/>
    <mergeCell ref="T44:U44"/>
    <mergeCell ref="D45:G45"/>
    <mergeCell ref="H45:I45"/>
    <mergeCell ref="N45:P45"/>
    <mergeCell ref="Q45:S45"/>
    <mergeCell ref="T45:U45"/>
    <mergeCell ref="D42:G42"/>
    <mergeCell ref="H42:I42"/>
    <mergeCell ref="N42:P42"/>
    <mergeCell ref="Q42:S42"/>
    <mergeCell ref="T42:U42"/>
    <mergeCell ref="D43:G43"/>
    <mergeCell ref="H43:I43"/>
    <mergeCell ref="N43:P43"/>
    <mergeCell ref="Q43:S43"/>
    <mergeCell ref="T43:U43"/>
    <mergeCell ref="D40:G40"/>
    <mergeCell ref="H40:I40"/>
    <mergeCell ref="N40:P40"/>
    <mergeCell ref="Q40:S40"/>
    <mergeCell ref="T40:U40"/>
    <mergeCell ref="D41:G41"/>
    <mergeCell ref="H41:I41"/>
    <mergeCell ref="N41:P41"/>
    <mergeCell ref="Q41:S41"/>
    <mergeCell ref="T41:U41"/>
    <mergeCell ref="D38:G38"/>
    <mergeCell ref="H38:I38"/>
    <mergeCell ref="N38:P38"/>
    <mergeCell ref="Q38:S38"/>
    <mergeCell ref="T38:U38"/>
    <mergeCell ref="D39:G39"/>
    <mergeCell ref="H39:I39"/>
    <mergeCell ref="N39:P39"/>
    <mergeCell ref="Q39:S39"/>
    <mergeCell ref="T39:U39"/>
    <mergeCell ref="D36:G36"/>
    <mergeCell ref="H36:I36"/>
    <mergeCell ref="N36:P36"/>
    <mergeCell ref="Q36:S36"/>
    <mergeCell ref="T36:U36"/>
    <mergeCell ref="D37:G37"/>
    <mergeCell ref="H37:I37"/>
    <mergeCell ref="N37:P37"/>
    <mergeCell ref="Q37:S37"/>
    <mergeCell ref="T37:U37"/>
    <mergeCell ref="D34:G34"/>
    <mergeCell ref="H34:I34"/>
    <mergeCell ref="N34:P34"/>
    <mergeCell ref="Q34:S34"/>
    <mergeCell ref="T34:U34"/>
    <mergeCell ref="D35:G35"/>
    <mergeCell ref="H35:I35"/>
    <mergeCell ref="N35:P35"/>
    <mergeCell ref="Q35:S35"/>
    <mergeCell ref="T35:U35"/>
    <mergeCell ref="D32:G32"/>
    <mergeCell ref="H32:I32"/>
    <mergeCell ref="N32:P32"/>
    <mergeCell ref="Q32:S32"/>
    <mergeCell ref="T32:U32"/>
    <mergeCell ref="D33:G33"/>
    <mergeCell ref="H33:I33"/>
    <mergeCell ref="N33:P33"/>
    <mergeCell ref="Q33:S33"/>
    <mergeCell ref="T33:U33"/>
    <mergeCell ref="D30:G30"/>
    <mergeCell ref="H30:I30"/>
    <mergeCell ref="N30:P30"/>
    <mergeCell ref="Q30:S30"/>
    <mergeCell ref="T30:U30"/>
    <mergeCell ref="D31:G31"/>
    <mergeCell ref="H31:I31"/>
    <mergeCell ref="N31:P31"/>
    <mergeCell ref="Q31:S31"/>
    <mergeCell ref="T31:U31"/>
    <mergeCell ref="D28:G28"/>
    <mergeCell ref="H28:I28"/>
    <mergeCell ref="N28:P28"/>
    <mergeCell ref="Q28:S28"/>
    <mergeCell ref="T28:U28"/>
    <mergeCell ref="D29:G29"/>
    <mergeCell ref="H29:I29"/>
    <mergeCell ref="N29:P29"/>
    <mergeCell ref="Q29:S29"/>
    <mergeCell ref="T29:U29"/>
    <mergeCell ref="D26:G26"/>
    <mergeCell ref="H26:I26"/>
    <mergeCell ref="N26:P26"/>
    <mergeCell ref="Q26:S26"/>
    <mergeCell ref="T26:U26"/>
    <mergeCell ref="D27:G27"/>
    <mergeCell ref="H27:I27"/>
    <mergeCell ref="N27:P27"/>
    <mergeCell ref="Q27:S27"/>
    <mergeCell ref="T27:U27"/>
    <mergeCell ref="D24:G24"/>
    <mergeCell ref="H24:I24"/>
    <mergeCell ref="N24:P24"/>
    <mergeCell ref="Q24:S24"/>
    <mergeCell ref="T24:U24"/>
    <mergeCell ref="D25:G25"/>
    <mergeCell ref="H25:I25"/>
    <mergeCell ref="N25:P25"/>
    <mergeCell ref="Q25:S25"/>
    <mergeCell ref="T25:U25"/>
    <mergeCell ref="D22:G22"/>
    <mergeCell ref="H22:I22"/>
    <mergeCell ref="N22:P22"/>
    <mergeCell ref="Q22:S22"/>
    <mergeCell ref="T22:U22"/>
    <mergeCell ref="D23:G23"/>
    <mergeCell ref="H23:I23"/>
    <mergeCell ref="N23:P23"/>
    <mergeCell ref="Q23:S23"/>
    <mergeCell ref="T23:U23"/>
    <mergeCell ref="D20:G20"/>
    <mergeCell ref="H20:I20"/>
    <mergeCell ref="N20:P20"/>
    <mergeCell ref="Q20:S20"/>
    <mergeCell ref="T20:U20"/>
    <mergeCell ref="D21:G21"/>
    <mergeCell ref="H21:I21"/>
    <mergeCell ref="N21:P21"/>
    <mergeCell ref="Q21:S21"/>
    <mergeCell ref="T21:U21"/>
    <mergeCell ref="D18:G18"/>
    <mergeCell ref="H18:I18"/>
    <mergeCell ref="N18:P18"/>
    <mergeCell ref="Q18:S18"/>
    <mergeCell ref="T18:U18"/>
    <mergeCell ref="D19:G19"/>
    <mergeCell ref="H19:I19"/>
    <mergeCell ref="N19:P19"/>
    <mergeCell ref="Q19:S19"/>
    <mergeCell ref="T19:U19"/>
    <mergeCell ref="D16:G16"/>
    <mergeCell ref="H16:I16"/>
    <mergeCell ref="N16:P16"/>
    <mergeCell ref="Q16:S16"/>
    <mergeCell ref="T16:U16"/>
    <mergeCell ref="D17:G17"/>
    <mergeCell ref="H17:I17"/>
    <mergeCell ref="N17:P17"/>
    <mergeCell ref="Q17:S17"/>
    <mergeCell ref="T17:U17"/>
    <mergeCell ref="D14:G14"/>
    <mergeCell ref="H14:I14"/>
    <mergeCell ref="N14:P14"/>
    <mergeCell ref="Q14:S14"/>
    <mergeCell ref="T14:U14"/>
    <mergeCell ref="D15:G15"/>
    <mergeCell ref="H15:I15"/>
    <mergeCell ref="N15:P15"/>
    <mergeCell ref="Q15:S15"/>
    <mergeCell ref="T15:U15"/>
    <mergeCell ref="D12:G12"/>
    <mergeCell ref="H12:I12"/>
    <mergeCell ref="N12:P12"/>
    <mergeCell ref="Q12:S12"/>
    <mergeCell ref="T12:U12"/>
    <mergeCell ref="D13:G13"/>
    <mergeCell ref="H13:I13"/>
    <mergeCell ref="N13:P13"/>
    <mergeCell ref="Q13:S13"/>
    <mergeCell ref="T13:U13"/>
    <mergeCell ref="H10:I10"/>
    <mergeCell ref="N10:P10"/>
    <mergeCell ref="Q10:S10"/>
    <mergeCell ref="T10:U10"/>
    <mergeCell ref="D11:G11"/>
    <mergeCell ref="H11:I11"/>
    <mergeCell ref="N11:P11"/>
    <mergeCell ref="Q11:S11"/>
    <mergeCell ref="T11:U11"/>
    <mergeCell ref="P2:Q3"/>
    <mergeCell ref="S2:T3"/>
    <mergeCell ref="B3:F4"/>
    <mergeCell ref="B6:E7"/>
    <mergeCell ref="O6:Q7"/>
    <mergeCell ref="S6:T7"/>
    <mergeCell ref="F7:M8"/>
    <mergeCell ref="B8:D8"/>
  </mergeCells>
  <pageMargins left="0" right="0" top="9.8425196850393706E-2" bottom="0.41753937007874015" header="9.8425196850393706E-2" footer="9.8425196850393706E-2"/>
  <pageSetup paperSize="9" orientation="landscape" verticalDpi="0" r:id="rId1"/>
  <headerFooter alignWithMargins="0">
    <oddFooter xml:space="preserve">&amp;L&amp;"Arial"&amp;8 Lista: LCW147TREW &amp;C&amp;"Arial"&amp;8 Stranica 
&amp;B&amp;P&amp;B &amp;R&amp;"Arial"&amp;8 * OBRADA LC *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9</vt:i4>
      </vt:variant>
    </vt:vector>
  </HeadingPairs>
  <TitlesOfParts>
    <vt:vector size="18" baseType="lpstr">
      <vt:lpstr>OPCI_DIO</vt:lpstr>
      <vt:lpstr>POSEBNI_DIO</vt:lpstr>
      <vt:lpstr>PRIHODI_RASHODI_IZVORI</vt:lpstr>
      <vt:lpstr>RACUN_PH_RASHODA</vt:lpstr>
      <vt:lpstr>RACUN_FINANCIRANJA</vt:lpstr>
      <vt:lpstr>FINANCIRANJE_IZVORI</vt:lpstr>
      <vt:lpstr>FUNKCIJSKA</vt:lpstr>
      <vt:lpstr>SAZETAK</vt:lpstr>
      <vt:lpstr>SUMARNI</vt:lpstr>
      <vt:lpstr>FINANCIRANJE_IZVORI!Ispis_naslova</vt:lpstr>
      <vt:lpstr>FUNKCIJSKA!Ispis_naslova</vt:lpstr>
      <vt:lpstr>POSEBNI_DIO!Ispis_naslova</vt:lpstr>
      <vt:lpstr>PRIHODI_RASHODI_IZVORI!Ispis_naslova</vt:lpstr>
      <vt:lpstr>RACUN_FINANCIRANJA!Ispis_naslova</vt:lpstr>
      <vt:lpstr>RACUN_PH_RASHODA!Ispis_naslova</vt:lpstr>
      <vt:lpstr>SAZETAK!Ispis_naslova</vt:lpstr>
      <vt:lpstr>SUMARNI!Ispis_naslova</vt:lpstr>
      <vt:lpstr>OPCI_DIO!Podrucje_ispisa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 Križman Puhar</dc:creator>
  <cp:lastModifiedBy>Danijela Križman Puhar</cp:lastModifiedBy>
  <cp:lastPrinted>2025-10-28T11:13:08Z</cp:lastPrinted>
  <dcterms:created xsi:type="dcterms:W3CDTF">2025-10-22T13:00:12Z</dcterms:created>
  <dcterms:modified xsi:type="dcterms:W3CDTF">2026-10-14T13:33:03Z</dcterms:modified>
</cp:coreProperties>
</file>